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POSA01\company_new\令和8年度\03企画\02_都市公園等コンクール\応募用紙（送付用）\テスト\"/>
    </mc:Choice>
  </mc:AlternateContent>
  <xr:revisionPtr revIDLastSave="0" documentId="13_ncr:1_{CDBC8F87-79B6-4F3A-B9A3-2A3A3E315869}" xr6:coauthVersionLast="47" xr6:coauthVersionMax="47" xr10:uidLastSave="{00000000-0000-0000-0000-000000000000}"/>
  <bookViews>
    <workbookView xWindow="-120" yWindow="-120" windowWidth="29040" windowHeight="15720" tabRatio="919" xr2:uid="{00000000-000D-0000-FFFF-FFFF00000000}"/>
  </bookViews>
  <sheets>
    <sheet name="応募資料作成要領" sheetId="12" r:id="rId1"/>
    <sheet name="審査のポイント_別紙1" sheetId="8" r:id="rId2"/>
    <sheet name="応募形態" sheetId="29" r:id="rId3"/>
    <sheet name="応募用紙1" sheetId="9" r:id="rId4"/>
    <sheet name="応募用紙2 -1" sheetId="15" r:id="rId5"/>
    <sheet name="応募用紙2 -2" sheetId="17" r:id="rId6"/>
    <sheet name="応募用紙2 -3" sheetId="18" r:id="rId7"/>
    <sheet name="応募用紙２-4" sheetId="25" r:id="rId8"/>
    <sheet name="応募用紙3" sheetId="3" r:id="rId9"/>
    <sheet name="応募用紙4" sheetId="14" r:id="rId10"/>
    <sheet name="表紙" sheetId="5" r:id="rId11"/>
    <sheet name="審査表" sheetId="16" state="hidden" r:id="rId12"/>
    <sheet name="応募団体まとめ" sheetId="22" state="hidden" r:id="rId13"/>
    <sheet name="選択肢" sheetId="24" state="hidden" r:id="rId14"/>
    <sheet name="予備" sheetId="21" state="hidden" r:id="rId15"/>
  </sheets>
  <definedNames>
    <definedName name="_xlnm._FilterDatabase" localSheetId="0" hidden="1">応募資料作成要領!$B$2:$B$104</definedName>
    <definedName name="_xlnm.Print_Area" localSheetId="2">応募形態!$A$1:$AI$12</definedName>
    <definedName name="_xlnm.Print_Area" localSheetId="0">応募資料作成要領!$A$1:$B$122</definedName>
    <definedName name="_xlnm.Print_Area" localSheetId="3">応募用紙1!$A$2:$P$39</definedName>
    <definedName name="_xlnm.Print_Area" localSheetId="4">'応募用紙2 -1'!$A$1:$H$17</definedName>
    <definedName name="_xlnm.Print_Area" localSheetId="5">'応募用紙2 -2'!$A$1:$H$148</definedName>
    <definedName name="_xlnm.Print_Area" localSheetId="6">'応募用紙2 -3'!$A$1:$H$148</definedName>
    <definedName name="_xlnm.Print_Area" localSheetId="7">'応募用紙２-4'!$A$1:$Q$17</definedName>
    <definedName name="_xlnm.Print_Area" localSheetId="8">応募用紙3!$A$1:$J$67</definedName>
    <definedName name="_xlnm.Print_Area" localSheetId="9">応募用紙4!$A$1:$F$33</definedName>
    <definedName name="_xlnm.Print_Area" localSheetId="10">表紙!$A$1:$AI$36</definedName>
    <definedName name="_xlnm.Print_Area" localSheetId="14">予備!$A$1:$H$219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 i="22" l="1"/>
  <c r="AQ3" i="22"/>
  <c r="AP3" i="22"/>
  <c r="AO3" i="22"/>
  <c r="AN3" i="22"/>
  <c r="AM3" i="22"/>
  <c r="AL3" i="22"/>
  <c r="AK3" i="22"/>
  <c r="AJ3" i="22"/>
  <c r="AD7" i="22" l="1"/>
  <c r="AR28" i="22"/>
  <c r="AQ28" i="22"/>
  <c r="AP28" i="22"/>
  <c r="AO28" i="22"/>
  <c r="AN28" i="22"/>
  <c r="AL28" i="22"/>
  <c r="AM28" i="22"/>
  <c r="AK28" i="22"/>
  <c r="AJ28" i="22"/>
  <c r="AI28" i="22"/>
  <c r="AR10" i="22"/>
  <c r="AQ10" i="22"/>
  <c r="AP10" i="22"/>
  <c r="AO10" i="22"/>
  <c r="AN10" i="22"/>
  <c r="AM10" i="22"/>
  <c r="AL10" i="22"/>
  <c r="AK10" i="22"/>
  <c r="AJ10" i="22"/>
  <c r="C31" i="14"/>
  <c r="F3" i="14"/>
  <c r="I3" i="3"/>
  <c r="M4" i="25"/>
  <c r="H2" i="18"/>
  <c r="H2" i="17"/>
  <c r="H2" i="15"/>
  <c r="AE3" i="5"/>
  <c r="D8" i="5"/>
  <c r="I6" i="25" s="1"/>
  <c r="P6" i="25" l="1"/>
  <c r="P7" i="25"/>
  <c r="P8" i="25"/>
  <c r="Q8" i="25" s="1"/>
  <c r="P16" i="25"/>
  <c r="P14" i="25"/>
  <c r="Q14" i="25" s="1"/>
  <c r="P12" i="25"/>
  <c r="Q12" i="25" s="1"/>
  <c r="P10" i="25"/>
  <c r="Q10" i="25" s="1"/>
  <c r="P17" i="25"/>
  <c r="Q17" i="25" s="1"/>
  <c r="C6" i="25"/>
  <c r="P15" i="25"/>
  <c r="Q15" i="25" s="1"/>
  <c r="P13" i="25"/>
  <c r="Q13" i="25" s="1"/>
  <c r="P11" i="25"/>
  <c r="Q11" i="25" s="1"/>
  <c r="P9" i="25"/>
  <c r="Q9" i="25" s="1"/>
  <c r="H6" i="25"/>
  <c r="G6" i="25"/>
  <c r="F6" i="25"/>
  <c r="E6" i="25"/>
  <c r="D6" i="25"/>
  <c r="B5" i="25"/>
  <c r="D12" i="5"/>
  <c r="A4" i="3" s="1"/>
  <c r="N6" i="25"/>
  <c r="M6" i="25"/>
  <c r="L6" i="25"/>
  <c r="K6" i="25"/>
  <c r="J6" i="25"/>
  <c r="M3" i="24"/>
  <c r="M5" i="24"/>
  <c r="M6" i="24"/>
  <c r="M7" i="24"/>
  <c r="M8" i="24"/>
  <c r="M9" i="24"/>
  <c r="M10" i="24"/>
  <c r="M11" i="24"/>
  <c r="M12" i="24"/>
  <c r="M13" i="24"/>
  <c r="M14" i="24"/>
  <c r="M15" i="24"/>
  <c r="M16" i="24"/>
  <c r="M17" i="24"/>
  <c r="M18" i="24"/>
  <c r="M19" i="24"/>
  <c r="M20" i="24"/>
  <c r="M21" i="24"/>
  <c r="M22" i="24"/>
  <c r="M23" i="24"/>
  <c r="M4" i="24"/>
  <c r="D10" i="5"/>
  <c r="C13" i="3" s="1"/>
  <c r="D9" i="5"/>
  <c r="C14" i="3" s="1"/>
  <c r="A14" i="5"/>
  <c r="Q6" i="9"/>
  <c r="U4" i="16" l="1"/>
  <c r="U3" i="16"/>
  <c r="T4" i="16"/>
  <c r="T3" i="16"/>
  <c r="AM2" i="16"/>
  <c r="AM4" i="16" s="1"/>
  <c r="AL2" i="16"/>
  <c r="AL4" i="16" s="1"/>
  <c r="AK2" i="16"/>
  <c r="AK4" i="16" s="1"/>
  <c r="AJ2" i="16"/>
  <c r="AJ4" i="16" s="1"/>
  <c r="AI2" i="16"/>
  <c r="AI4" i="16" s="1"/>
  <c r="C19" i="3"/>
  <c r="C27" i="3"/>
  <c r="C26" i="3"/>
  <c r="J17" i="3"/>
  <c r="H17" i="3"/>
  <c r="F17" i="3"/>
  <c r="D17" i="3"/>
  <c r="C17" i="3"/>
  <c r="J16" i="3"/>
  <c r="H16" i="3"/>
  <c r="F16" i="3"/>
  <c r="D16" i="3"/>
  <c r="C16" i="3"/>
  <c r="J15" i="3"/>
  <c r="H15" i="3"/>
  <c r="F15" i="3"/>
  <c r="D15" i="3"/>
  <c r="C15" i="3"/>
  <c r="Q13" i="9"/>
  <c r="Q14" i="9"/>
  <c r="Q11" i="9"/>
  <c r="AK3" i="16" l="1"/>
  <c r="AM3" i="16"/>
  <c r="AL3" i="16"/>
  <c r="AJ3" i="16"/>
  <c r="AI3" i="16"/>
  <c r="AK10" i="5"/>
  <c r="C18" i="3"/>
  <c r="AK9" i="5"/>
  <c r="C22" i="3" l="1"/>
  <c r="C30" i="3"/>
  <c r="C21" i="3" l="1"/>
  <c r="C20" i="3"/>
  <c r="G20" i="3"/>
  <c r="AB28" i="22"/>
  <c r="AA28" i="22"/>
  <c r="AD43" i="22" s="1"/>
  <c r="Z28" i="22"/>
  <c r="Y28" i="22"/>
  <c r="AD42" i="22" s="1"/>
  <c r="X28" i="22"/>
  <c r="W28" i="22"/>
  <c r="AD41" i="22" s="1"/>
  <c r="V28" i="22"/>
  <c r="U28" i="22"/>
  <c r="AD40" i="22" s="1"/>
  <c r="T28" i="22"/>
  <c r="S28" i="22"/>
  <c r="AD39" i="22" s="1"/>
  <c r="R28" i="22"/>
  <c r="Q28" i="22"/>
  <c r="AD38" i="22" s="1"/>
  <c r="P28" i="22"/>
  <c r="O28" i="22"/>
  <c r="AD37" i="22" s="1"/>
  <c r="N28" i="22"/>
  <c r="M28" i="22"/>
  <c r="AD36" i="22" s="1"/>
  <c r="L28" i="22"/>
  <c r="K28" i="22"/>
  <c r="AD35" i="22" s="1"/>
  <c r="J28" i="22"/>
  <c r="I28" i="22"/>
  <c r="AD34" i="22" s="1"/>
  <c r="H28" i="22"/>
  <c r="G28" i="22"/>
  <c r="AD33" i="22" s="1"/>
  <c r="F28" i="22"/>
  <c r="E28" i="22"/>
  <c r="AD31" i="22" s="1"/>
  <c r="AE28" i="22"/>
  <c r="AD28" i="22"/>
  <c r="AC32" i="22" s="1"/>
  <c r="AC28" i="22"/>
  <c r="AE10" i="22"/>
  <c r="AD10" i="22"/>
  <c r="AC10" i="22"/>
  <c r="AE3" i="22"/>
  <c r="AD3" i="22"/>
  <c r="AC3" i="22"/>
  <c r="AB6" i="22" s="1"/>
  <c r="AB10" i="22"/>
  <c r="AA10" i="22"/>
  <c r="AD24" i="22" s="1"/>
  <c r="Z10" i="22"/>
  <c r="Y10" i="22"/>
  <c r="AD23" i="22" s="1"/>
  <c r="X10" i="22"/>
  <c r="W10" i="22"/>
  <c r="AD22" i="22" s="1"/>
  <c r="V10" i="22"/>
  <c r="U10" i="22"/>
  <c r="AD21" i="22" s="1"/>
  <c r="T10" i="22"/>
  <c r="S10" i="22"/>
  <c r="AD20" i="22" s="1"/>
  <c r="R10" i="22"/>
  <c r="Q10" i="22"/>
  <c r="AD19" i="22" s="1"/>
  <c r="P10" i="22"/>
  <c r="O10" i="22"/>
  <c r="AD18" i="22" s="1"/>
  <c r="N10" i="22"/>
  <c r="M10" i="22"/>
  <c r="AD17" i="22" s="1"/>
  <c r="L10" i="22"/>
  <c r="K10" i="22"/>
  <c r="AD16" i="22" s="1"/>
  <c r="J10" i="22"/>
  <c r="I10" i="22"/>
  <c r="AD15" i="22" s="1"/>
  <c r="H10" i="22"/>
  <c r="G10" i="22"/>
  <c r="AD14" i="22" s="1"/>
  <c r="F10" i="22"/>
  <c r="E10" i="22"/>
  <c r="AD13" i="22" s="1"/>
  <c r="C28" i="22"/>
  <c r="B28" i="22"/>
  <c r="AC31" i="22" s="1"/>
  <c r="C10" i="22"/>
  <c r="B10" i="22"/>
  <c r="AC13" i="22" s="1"/>
  <c r="C3" i="22"/>
  <c r="B3" i="22"/>
  <c r="AC6" i="22" s="1"/>
  <c r="F3" i="22"/>
  <c r="E3" i="22"/>
  <c r="AD6" i="22" s="1"/>
  <c r="AE4" i="16"/>
  <c r="AD4" i="16"/>
  <c r="AC4" i="16"/>
  <c r="AB4" i="16"/>
  <c r="AA4" i="16"/>
  <c r="Z4" i="16"/>
  <c r="Y4" i="16"/>
  <c r="V4" i="16"/>
  <c r="W4" i="16"/>
  <c r="S4" i="16"/>
  <c r="AE3" i="16"/>
  <c r="AD3" i="16"/>
  <c r="AB3" i="16"/>
  <c r="AC3" i="16"/>
  <c r="Y3" i="16"/>
  <c r="AA3" i="16"/>
  <c r="W3" i="16"/>
  <c r="Z3" i="16"/>
  <c r="V3" i="16"/>
  <c r="S3" i="16"/>
  <c r="A102" i="18"/>
  <c r="A54" i="18"/>
  <c r="A2" i="18"/>
  <c r="R4" i="16"/>
  <c r="A2" i="15"/>
  <c r="A210" i="21"/>
  <c r="A200" i="21"/>
  <c r="A178" i="21" s="1"/>
  <c r="A190" i="21"/>
  <c r="A177" i="21" s="1"/>
  <c r="A180" i="21"/>
  <c r="A176" i="21" s="1"/>
  <c r="C179" i="21"/>
  <c r="A179" i="21"/>
  <c r="C178" i="21"/>
  <c r="C177" i="21"/>
  <c r="C176" i="21"/>
  <c r="H174" i="21"/>
  <c r="A163" i="21"/>
  <c r="A132" i="21" s="1"/>
  <c r="A153" i="21"/>
  <c r="A131" i="21" s="1"/>
  <c r="A143" i="21"/>
  <c r="A130" i="21" s="1"/>
  <c r="A133" i="21"/>
  <c r="A129" i="21" s="1"/>
  <c r="C132" i="21"/>
  <c r="C131" i="21"/>
  <c r="C130" i="21"/>
  <c r="C129" i="21"/>
  <c r="H127" i="21"/>
  <c r="C79" i="21"/>
  <c r="C78" i="21"/>
  <c r="C77" i="21"/>
  <c r="C76" i="21"/>
  <c r="H74" i="21"/>
  <c r="C26" i="21"/>
  <c r="C25" i="21"/>
  <c r="C24" i="21"/>
  <c r="C23" i="21"/>
  <c r="H21" i="21"/>
  <c r="H2" i="21"/>
  <c r="A2" i="21"/>
  <c r="A127" i="21" s="1"/>
  <c r="C103" i="18"/>
  <c r="A107" i="17"/>
  <c r="A2" i="17"/>
  <c r="A102" i="17" s="1"/>
  <c r="A107" i="18"/>
  <c r="C108" i="18"/>
  <c r="Q16" i="25" s="1"/>
  <c r="A108" i="18"/>
  <c r="C107" i="18"/>
  <c r="C106" i="18"/>
  <c r="A106" i="18"/>
  <c r="C105" i="18"/>
  <c r="A105" i="18"/>
  <c r="H102" i="18"/>
  <c r="C60" i="18"/>
  <c r="C59" i="18"/>
  <c r="C58" i="18"/>
  <c r="C57" i="18"/>
  <c r="H54" i="18"/>
  <c r="C8" i="18"/>
  <c r="C7" i="18"/>
  <c r="C6" i="18"/>
  <c r="Q6" i="25" s="1"/>
  <c r="C5" i="18"/>
  <c r="P5" i="25" s="1"/>
  <c r="A106" i="17"/>
  <c r="A105" i="17"/>
  <c r="C108" i="17"/>
  <c r="A108" i="17"/>
  <c r="C107" i="17"/>
  <c r="C106" i="17"/>
  <c r="C105" i="17"/>
  <c r="H102" i="17"/>
  <c r="A60" i="17"/>
  <c r="A59" i="17"/>
  <c r="A57" i="17"/>
  <c r="C60" i="17"/>
  <c r="C59" i="17"/>
  <c r="C58" i="17"/>
  <c r="A58" i="17"/>
  <c r="C57" i="17"/>
  <c r="H54" i="17"/>
  <c r="C8" i="17"/>
  <c r="C7" i="17"/>
  <c r="C6" i="17"/>
  <c r="Q7" i="25" s="1"/>
  <c r="C5" i="17"/>
  <c r="AC14" i="22" l="1"/>
  <c r="AC7" i="22"/>
  <c r="AB13" i="22"/>
  <c r="AB31" i="22"/>
  <c r="E30" i="22"/>
  <c r="E29" i="22"/>
  <c r="E13" i="22"/>
  <c r="E11" i="22"/>
  <c r="R3" i="16"/>
  <c r="G3" i="16"/>
  <c r="G2" i="16"/>
  <c r="A174" i="21"/>
  <c r="C3" i="18"/>
  <c r="A74" i="21"/>
  <c r="C3" i="17"/>
  <c r="C3" i="21"/>
  <c r="C128" i="21" s="1"/>
  <c r="C55" i="18"/>
  <c r="R6" i="16"/>
  <c r="A21" i="21"/>
  <c r="A54" i="17"/>
  <c r="W2" i="16"/>
  <c r="V2" i="16"/>
  <c r="C175" i="21" l="1"/>
  <c r="C22" i="21"/>
  <c r="C75" i="21"/>
  <c r="C103" i="17"/>
  <c r="C55" i="17"/>
  <c r="B4" i="16" l="1"/>
  <c r="B3" i="16"/>
  <c r="B2" i="16"/>
  <c r="G4" i="16"/>
  <c r="K4" i="16"/>
  <c r="K3" i="16"/>
  <c r="K2" i="16"/>
  <c r="O3" i="16"/>
  <c r="O4" i="16"/>
  <c r="O2" i="16"/>
  <c r="N3" i="16"/>
  <c r="N4" i="16"/>
  <c r="N2" i="16"/>
  <c r="M3" i="16"/>
  <c r="M4" i="16"/>
  <c r="M2" i="16"/>
  <c r="J3" i="16"/>
  <c r="J4" i="16"/>
  <c r="J2" i="16"/>
  <c r="I3" i="16"/>
  <c r="I4" i="16"/>
  <c r="I2" i="16"/>
  <c r="H3" i="16"/>
  <c r="H4" i="16"/>
  <c r="H2" i="16"/>
  <c r="F4" i="16"/>
  <c r="F3" i="16"/>
  <c r="F2" i="16"/>
  <c r="E4" i="16"/>
  <c r="E3" i="16"/>
  <c r="E2" i="16"/>
  <c r="AE2" i="16"/>
  <c r="AD2" i="16"/>
  <c r="AC2" i="16"/>
  <c r="AB2" i="16"/>
  <c r="AA2" i="16"/>
  <c r="Z2" i="16"/>
  <c r="Y2" i="16"/>
  <c r="U2" i="16"/>
  <c r="T2" i="16"/>
  <c r="S2" i="16"/>
  <c r="R2" i="16"/>
  <c r="A5" i="3"/>
  <c r="A42" i="3" l="1"/>
  <c r="B4" i="14" l="1"/>
  <c r="A2" i="14" l="1"/>
  <c r="A2" i="3"/>
  <c r="C3" i="15"/>
  <c r="I42" i="3" l="1"/>
</calcChain>
</file>

<file path=xl/sharedStrings.xml><?xml version="1.0" encoding="utf-8"?>
<sst xmlns="http://schemas.openxmlformats.org/spreadsheetml/2006/main" count="1515" uniqueCount="647">
  <si>
    <t>受付番号
（事務局記入欄）</t>
    <rPh sb="0" eb="2">
      <t>ウケツケ</t>
    </rPh>
    <rPh sb="2" eb="4">
      <t>バンゴウ</t>
    </rPh>
    <rPh sb="6" eb="9">
      <t>ジムキョク</t>
    </rPh>
    <rPh sb="9" eb="11">
      <t>キニュウ</t>
    </rPh>
    <rPh sb="11" eb="12">
      <t>ラン</t>
    </rPh>
    <phoneticPr fontId="3"/>
  </si>
  <si>
    <t>作品名称</t>
    <rPh sb="0" eb="2">
      <t>サクヒン</t>
    </rPh>
    <rPh sb="2" eb="4">
      <t>メイショウ</t>
    </rPh>
    <phoneticPr fontId="3"/>
  </si>
  <si>
    <t>対象区域</t>
    <rPh sb="0" eb="2">
      <t>タイショウ</t>
    </rPh>
    <rPh sb="2" eb="4">
      <t>クイキ</t>
    </rPh>
    <phoneticPr fontId="3"/>
  </si>
  <si>
    <r>
      <t xml:space="preserve">作品の内容
</t>
    </r>
    <r>
      <rPr>
        <sz val="6"/>
        <rFont val="ＭＳ 明朝"/>
        <family val="1"/>
        <charset val="128"/>
      </rPr>
      <t>(※丸をつけて下さい)</t>
    </r>
    <rPh sb="0" eb="2">
      <t>サクヒン</t>
    </rPh>
    <rPh sb="3" eb="4">
      <t>ウチ</t>
    </rPh>
    <rPh sb="4" eb="5">
      <t>カタチ</t>
    </rPh>
    <phoneticPr fontId="3"/>
  </si>
  <si>
    <t>設 計 費</t>
    <rPh sb="0" eb="1">
      <t>セツ</t>
    </rPh>
    <rPh sb="2" eb="3">
      <t>ケイ</t>
    </rPh>
    <rPh sb="4" eb="5">
      <t>ヒ</t>
    </rPh>
    <phoneticPr fontId="3"/>
  </si>
  <si>
    <t>　約</t>
    <rPh sb="1" eb="2">
      <t>ヤク</t>
    </rPh>
    <phoneticPr fontId="3"/>
  </si>
  <si>
    <t>設計期間</t>
    <rPh sb="0" eb="2">
      <t>セッケイ</t>
    </rPh>
    <rPh sb="2" eb="4">
      <t>キカン</t>
    </rPh>
    <phoneticPr fontId="3"/>
  </si>
  <si>
    <t>作品の
供用開始年月</t>
    <rPh sb="0" eb="2">
      <t>サクヒン</t>
    </rPh>
    <rPh sb="4" eb="6">
      <t>キョウヨウ</t>
    </rPh>
    <rPh sb="6" eb="8">
      <t>カイシ</t>
    </rPh>
    <rPh sb="8" eb="10">
      <t>ネンゲツ</t>
    </rPh>
    <phoneticPr fontId="4"/>
  </si>
  <si>
    <t>公 園 名</t>
    <rPh sb="0" eb="1">
      <t>オオヤケ</t>
    </rPh>
    <rPh sb="2" eb="3">
      <t>エン</t>
    </rPh>
    <rPh sb="4" eb="5">
      <t>メイ</t>
    </rPh>
    <phoneticPr fontId="3"/>
  </si>
  <si>
    <t>所 在 地</t>
    <rPh sb="0" eb="1">
      <t>トコロ</t>
    </rPh>
    <rPh sb="2" eb="3">
      <t>ザイ</t>
    </rPh>
    <rPh sb="4" eb="5">
      <t>チ</t>
    </rPh>
    <phoneticPr fontId="3"/>
  </si>
  <si>
    <t>全域面積(延長)</t>
    <rPh sb="0" eb="2">
      <t>ゼンイキ</t>
    </rPh>
    <rPh sb="2" eb="4">
      <t>メンセキ</t>
    </rPh>
    <rPh sb="5" eb="7">
      <t>エンチョウ</t>
    </rPh>
    <phoneticPr fontId="3"/>
  </si>
  <si>
    <t xml:space="preserve"> 供用開始年
（開園した年）</t>
    <rPh sb="1" eb="3">
      <t>キョウヨウ</t>
    </rPh>
    <rPh sb="3" eb="5">
      <t>カイシ</t>
    </rPh>
    <rPh sb="5" eb="6">
      <t>トシ</t>
    </rPh>
    <rPh sb="8" eb="10">
      <t>カイエン</t>
    </rPh>
    <rPh sb="12" eb="13">
      <t>トシ</t>
    </rPh>
    <phoneticPr fontId="3"/>
  </si>
  <si>
    <t>住　　所</t>
    <rPh sb="0" eb="1">
      <t>ジュウ</t>
    </rPh>
    <rPh sb="3" eb="4">
      <t>トコロ</t>
    </rPh>
    <phoneticPr fontId="3"/>
  </si>
  <si>
    <t>連 絡 先</t>
    <rPh sb="0" eb="1">
      <t>レン</t>
    </rPh>
    <rPh sb="2" eb="3">
      <t>ラク</t>
    </rPh>
    <rPh sb="4" eb="5">
      <t>サキ</t>
    </rPh>
    <phoneticPr fontId="3"/>
  </si>
  <si>
    <t>・応募用紙の内容に相違ありません。</t>
    <rPh sb="1" eb="3">
      <t>オウボ</t>
    </rPh>
    <rPh sb="3" eb="5">
      <t>ヨウシ</t>
    </rPh>
    <rPh sb="6" eb="8">
      <t>ナイヨウ</t>
    </rPh>
    <rPh sb="9" eb="11">
      <t>ソウイ</t>
    </rPh>
    <phoneticPr fontId="4"/>
  </si>
  <si>
    <t>　※当該作品に関するコメント（推薦文等）がありましたら、ご記入ください（自由記述）</t>
    <rPh sb="2" eb="4">
      <t>トウガイ</t>
    </rPh>
    <rPh sb="4" eb="6">
      <t>サクヒン</t>
    </rPh>
    <rPh sb="7" eb="8">
      <t>カン</t>
    </rPh>
    <rPh sb="15" eb="17">
      <t>スイセン</t>
    </rPh>
    <rPh sb="17" eb="18">
      <t>ブン</t>
    </rPh>
    <rPh sb="18" eb="19">
      <t>トウ</t>
    </rPh>
    <rPh sb="29" eb="31">
      <t>キニュウ</t>
    </rPh>
    <rPh sb="36" eb="38">
      <t>ジユウ</t>
    </rPh>
    <rPh sb="38" eb="40">
      <t>キジュツ</t>
    </rPh>
    <phoneticPr fontId="4"/>
  </si>
  <si>
    <t>　審査の参考とさせていただきます。ご多用のところ御協力有り難うございました。</t>
  </si>
  <si>
    <t>応募内容</t>
    <rPh sb="0" eb="1">
      <t>オウ</t>
    </rPh>
    <rPh sb="1" eb="2">
      <t>ツノル</t>
    </rPh>
    <rPh sb="2" eb="3">
      <t>ウチ</t>
    </rPh>
    <rPh sb="3" eb="4">
      <t>カタチ</t>
    </rPh>
    <phoneticPr fontId="3"/>
  </si>
  <si>
    <t>作 品 名：</t>
    <phoneticPr fontId="3"/>
  </si>
  <si>
    <t>企業・団体名</t>
    <rPh sb="0" eb="2">
      <t>　</t>
    </rPh>
    <phoneticPr fontId="4"/>
  </si>
  <si>
    <t>企業・団体名</t>
    <rPh sb="0" eb="2">
      <t>　</t>
    </rPh>
    <phoneticPr fontId="3"/>
  </si>
  <si>
    <t>(役職)</t>
    <rPh sb="1" eb="3">
      <t>ヤクショク</t>
    </rPh>
    <phoneticPr fontId="4"/>
  </si>
  <si>
    <t>〒</t>
    <phoneticPr fontId="3"/>
  </si>
  <si>
    <t>所属部課</t>
    <rPh sb="0" eb="2">
      <t>ショゾク</t>
    </rPh>
    <rPh sb="2" eb="4">
      <t>ブカ</t>
    </rPh>
    <phoneticPr fontId="4"/>
  </si>
  <si>
    <t>住　　所</t>
    <rPh sb="0" eb="1">
      <t>ジュウ</t>
    </rPh>
    <rPh sb="3" eb="4">
      <t>ショ</t>
    </rPh>
    <phoneticPr fontId="4"/>
  </si>
  <si>
    <t>氏名</t>
    <rPh sb="0" eb="2">
      <t>シメイ</t>
    </rPh>
    <phoneticPr fontId="4"/>
  </si>
  <si>
    <t>ｔｅｌ</t>
    <phoneticPr fontId="4"/>
  </si>
  <si>
    <t>ｆａｘ</t>
    <phoneticPr fontId="4"/>
  </si>
  <si>
    <t>携帯</t>
    <rPh sb="0" eb="2">
      <t>ケイタイ</t>
    </rPh>
    <phoneticPr fontId="4"/>
  </si>
  <si>
    <t>E-mail</t>
    <phoneticPr fontId="4"/>
  </si>
  <si>
    <t>所属団体</t>
    <rPh sb="0" eb="2">
      <t>ショゾク</t>
    </rPh>
    <rPh sb="2" eb="4">
      <t>ダンタイ</t>
    </rPh>
    <phoneticPr fontId="3"/>
  </si>
  <si>
    <t>(※該当するものがある場合は丸をつけて下さい)</t>
    <rPh sb="2" eb="4">
      <t>ガイトウ</t>
    </rPh>
    <rPh sb="11" eb="13">
      <t>バアイ</t>
    </rPh>
    <rPh sb="14" eb="15">
      <t>マル</t>
    </rPh>
    <rPh sb="19" eb="20">
      <t>クダ</t>
    </rPh>
    <phoneticPr fontId="3"/>
  </si>
  <si>
    <t>　●本作品を当コンクール以外の顕彰制度に応募したことがありますか？また入賞されたことがありますか？</t>
    <rPh sb="2" eb="3">
      <t>ホン</t>
    </rPh>
    <rPh sb="3" eb="5">
      <t>サクヒン</t>
    </rPh>
    <rPh sb="6" eb="7">
      <t>トウ</t>
    </rPh>
    <rPh sb="12" eb="14">
      <t>イガイ</t>
    </rPh>
    <rPh sb="15" eb="17">
      <t>ケンショウ</t>
    </rPh>
    <rPh sb="17" eb="19">
      <t>セイド</t>
    </rPh>
    <rPh sb="20" eb="22">
      <t>オウボ</t>
    </rPh>
    <rPh sb="35" eb="37">
      <t>ニュウショウ</t>
    </rPh>
    <phoneticPr fontId="4"/>
  </si>
  <si>
    <t>　ex.日本造園学会賞、ＣＬＡ賞、緑の都市賞等</t>
    <rPh sb="4" eb="6">
      <t>ニホン</t>
    </rPh>
    <rPh sb="6" eb="8">
      <t>ゾウエン</t>
    </rPh>
    <rPh sb="8" eb="10">
      <t>ガッカイ</t>
    </rPh>
    <rPh sb="10" eb="11">
      <t>ショウ</t>
    </rPh>
    <rPh sb="15" eb="16">
      <t>ショウ</t>
    </rPh>
    <rPh sb="17" eb="18">
      <t>ミドリ</t>
    </rPh>
    <rPh sb="19" eb="21">
      <t>トシ</t>
    </rPh>
    <rPh sb="21" eb="22">
      <t>ショウ</t>
    </rPh>
    <rPh sb="22" eb="23">
      <t>トウ</t>
    </rPh>
    <phoneticPr fontId="4"/>
  </si>
  <si>
    <t>　顕彰制度名：</t>
    <rPh sb="1" eb="3">
      <t>ケンショウ</t>
    </rPh>
    <rPh sb="3" eb="5">
      <t>セイド</t>
    </rPh>
    <rPh sb="5" eb="6">
      <t>メイ</t>
    </rPh>
    <phoneticPr fontId="4"/>
  </si>
  <si>
    <t>　主催団体名：</t>
    <rPh sb="1" eb="3">
      <t>シュサイ</t>
    </rPh>
    <rPh sb="3" eb="5">
      <t>ダンタイ</t>
    </rPh>
    <rPh sb="5" eb="6">
      <t>メイ</t>
    </rPh>
    <phoneticPr fontId="4"/>
  </si>
  <si>
    <t>フリガナ</t>
    <phoneticPr fontId="4"/>
  </si>
  <si>
    <t>代 表 者</t>
    <phoneticPr fontId="3"/>
  </si>
  <si>
    <t>(役職)</t>
    <phoneticPr fontId="4"/>
  </si>
  <si>
    <t>(所属部課)</t>
    <phoneticPr fontId="4"/>
  </si>
  <si>
    <t>携帯</t>
    <phoneticPr fontId="4"/>
  </si>
  <si>
    <t>代 表 者</t>
    <phoneticPr fontId="4"/>
  </si>
  <si>
    <t>　応募者あてご返信ください。</t>
    <rPh sb="1" eb="4">
      <t>オウボシャ</t>
    </rPh>
    <phoneticPr fontId="3"/>
  </si>
  <si>
    <t>〒</t>
    <phoneticPr fontId="4"/>
  </si>
  <si>
    <t>ｔｅｌ</t>
    <phoneticPr fontId="4"/>
  </si>
  <si>
    <t>ｆａｘ</t>
    <phoneticPr fontId="3"/>
  </si>
  <si>
    <t>E-mail</t>
    <phoneticPr fontId="4"/>
  </si>
  <si>
    <t>応募作品の確認票</t>
    <rPh sb="5" eb="7">
      <t>カクニン</t>
    </rPh>
    <phoneticPr fontId="4"/>
  </si>
  <si>
    <t>公園設置者
・管理者名</t>
    <rPh sb="10" eb="11">
      <t>メイ</t>
    </rPh>
    <phoneticPr fontId="4"/>
  </si>
  <si>
    <t>確認欄</t>
  </si>
  <si>
    <t>□</t>
  </si>
  <si>
    <t>枚数</t>
    <rPh sb="0" eb="2">
      <t>マイスウ</t>
    </rPh>
    <phoneticPr fontId="3"/>
  </si>
  <si>
    <t>連　名　者　２</t>
    <phoneticPr fontId="4"/>
  </si>
  <si>
    <t>・一般社団法人日本造園建設業協会 ・一般社団法人日本公園施設業協会 ・一般社団法人ﾗﾝﾄﾞｽｹｰﾌﾟｺﾝｻﾙﾀﾝﾂ協会</t>
    <rPh sb="7" eb="9">
      <t>ニホン</t>
    </rPh>
    <rPh sb="9" eb="11">
      <t>ゾウエン</t>
    </rPh>
    <rPh sb="11" eb="14">
      <t>ケンセツギョウ</t>
    </rPh>
    <rPh sb="14" eb="16">
      <t>キョウカイ</t>
    </rPh>
    <rPh sb="18" eb="20">
      <t>イッパン</t>
    </rPh>
    <rPh sb="24" eb="26">
      <t>ニホン</t>
    </rPh>
    <rPh sb="26" eb="28">
      <t>コウエン</t>
    </rPh>
    <rPh sb="28" eb="30">
      <t>シセツ</t>
    </rPh>
    <rPh sb="30" eb="31">
      <t>ギョウ</t>
    </rPh>
    <rPh sb="31" eb="33">
      <t>キョウカイ</t>
    </rPh>
    <rPh sb="57" eb="59">
      <t>キョウカイ</t>
    </rPh>
    <phoneticPr fontId="3"/>
  </si>
  <si>
    <t>必須</t>
    <rPh sb="0" eb="2">
      <t>ヒッス</t>
    </rPh>
    <phoneticPr fontId="3"/>
  </si>
  <si>
    <t>１　提出書類は、本表紙の□欄に確認した旨のレ印を記入し、各書類の枚数を記入してください。</t>
    <rPh sb="32" eb="33">
      <t>マイ</t>
    </rPh>
    <rPh sb="35" eb="37">
      <t>キニュウ</t>
    </rPh>
    <phoneticPr fontId="3"/>
  </si>
  <si>
    <t>氏名</t>
    <rPh sb="0" eb="2">
      <t>シメイ</t>
    </rPh>
    <phoneticPr fontId="3"/>
  </si>
  <si>
    <t>企業・団体名</t>
    <rPh sb="0" eb="2">
      <t>キギョウ</t>
    </rPh>
    <rPh sb="3" eb="5">
      <t>ダンタイ</t>
    </rPh>
    <rPh sb="5" eb="6">
      <t>メイ</t>
    </rPh>
    <phoneticPr fontId="3"/>
  </si>
  <si>
    <t>造園ＣＰＤ登録者</t>
    <rPh sb="0" eb="2">
      <t>ゾウエン</t>
    </rPh>
    <rPh sb="7" eb="8">
      <t>シャ</t>
    </rPh>
    <phoneticPr fontId="4"/>
  </si>
  <si>
    <t>・公益財団法人都市緑化機構 　　　・一般社団法人日本運動施設建設業協会　  ・一般社団法人日本水景協会</t>
    <rPh sb="1" eb="3">
      <t>コウエキ</t>
    </rPh>
    <rPh sb="3" eb="4">
      <t>ザイ</t>
    </rPh>
    <rPh sb="7" eb="9">
      <t>トシ</t>
    </rPh>
    <rPh sb="9" eb="11">
      <t>リョッカ</t>
    </rPh>
    <rPh sb="11" eb="13">
      <t>キコウ</t>
    </rPh>
    <rPh sb="18" eb="20">
      <t>イッパン</t>
    </rPh>
    <rPh sb="20" eb="22">
      <t>シャダン</t>
    </rPh>
    <rPh sb="22" eb="24">
      <t>ホウジン</t>
    </rPh>
    <rPh sb="24" eb="26">
      <t>ニホン</t>
    </rPh>
    <rPh sb="26" eb="28">
      <t>ウンドウ</t>
    </rPh>
    <rPh sb="28" eb="30">
      <t>シセツ</t>
    </rPh>
    <rPh sb="30" eb="33">
      <t>ケンセツギョウ</t>
    </rPh>
    <rPh sb="33" eb="35">
      <t>キョウカイ</t>
    </rPh>
    <rPh sb="45" eb="47">
      <t>ニホン</t>
    </rPh>
    <rPh sb="47" eb="48">
      <t>スイ</t>
    </rPh>
    <rPh sb="48" eb="49">
      <t>ケイ</t>
    </rPh>
    <rPh sb="49" eb="51">
      <t>キョウカイ</t>
    </rPh>
    <phoneticPr fontId="3"/>
  </si>
  <si>
    <t>応募資料</t>
    <rPh sb="0" eb="2">
      <t>オウボ</t>
    </rPh>
    <rPh sb="2" eb="4">
      <t>シリョウ</t>
    </rPh>
    <phoneticPr fontId="3"/>
  </si>
  <si>
    <t>作成者</t>
    <phoneticPr fontId="4"/>
  </si>
  <si>
    <t>企業・団体名</t>
    <rPh sb="0" eb="2">
      <t>キギョウ</t>
    </rPh>
    <rPh sb="3" eb="5">
      <t>ダンタイ</t>
    </rPh>
    <rPh sb="5" eb="6">
      <t>メイ</t>
    </rPh>
    <phoneticPr fontId="4"/>
  </si>
  <si>
    <t>連名者２</t>
    <rPh sb="0" eb="2">
      <t>レンメイ</t>
    </rPh>
    <rPh sb="2" eb="3">
      <t>シャ</t>
    </rPh>
    <phoneticPr fontId="4"/>
  </si>
  <si>
    <t>連名者３</t>
    <rPh sb="0" eb="2">
      <t>レンメイ</t>
    </rPh>
    <rPh sb="2" eb="3">
      <t>シャ</t>
    </rPh>
    <phoneticPr fontId="4"/>
  </si>
  <si>
    <t>連　名　者　３</t>
    <phoneticPr fontId="4"/>
  </si>
  <si>
    <t>担当部課
・役職</t>
    <rPh sb="0" eb="2">
      <t>タントウ</t>
    </rPh>
    <rPh sb="2" eb="4">
      <t>ブカ</t>
    </rPh>
    <rPh sb="6" eb="8">
      <t>ヤクショク</t>
    </rPh>
    <phoneticPr fontId="3"/>
  </si>
  <si>
    <t>確認者 氏名：</t>
    <rPh sb="0" eb="2">
      <t>カクニン</t>
    </rPh>
    <rPh sb="2" eb="3">
      <t>シャ</t>
    </rPh>
    <rPh sb="4" eb="6">
      <t>シメイ</t>
    </rPh>
    <phoneticPr fontId="4"/>
  </si>
  <si>
    <t xml:space="preserve">フリガナ </t>
    <phoneticPr fontId="3"/>
  </si>
  <si>
    <r>
      <t>２　提出書類には本表紙をつけ、応募用紙１から順に並べ、書類についてはファイル綴じやステープラー留めはせず、クリップ留めで</t>
    </r>
    <r>
      <rPr>
        <sz val="11"/>
        <rFont val="ＭＳ 明朝"/>
        <family val="1"/>
        <charset val="128"/>
      </rPr>
      <t xml:space="preserve"> </t>
    </r>
    <r>
      <rPr>
        <b/>
        <u/>
        <sz val="11"/>
        <rFont val="ＭＳ 明朝"/>
        <family val="1"/>
        <charset val="128"/>
      </rPr>
      <t>１部</t>
    </r>
    <r>
      <rPr>
        <sz val="10"/>
        <rFont val="ＭＳ 明朝"/>
        <family val="1"/>
        <charset val="128"/>
      </rPr>
      <t xml:space="preserve"> 提出してください。</t>
    </r>
    <rPh sb="8" eb="9">
      <t>ホン</t>
    </rPh>
    <rPh sb="15" eb="17">
      <t>オウボ</t>
    </rPh>
    <rPh sb="17" eb="19">
      <t>ヨウシ</t>
    </rPh>
    <rPh sb="38" eb="39">
      <t>ト</t>
    </rPh>
    <rPh sb="62" eb="63">
      <t>ブ</t>
    </rPh>
    <phoneticPr fontId="3"/>
  </si>
  <si>
    <t>いずれか１つ必須</t>
    <rPh sb="6" eb="8">
      <t>ヒッス</t>
    </rPh>
    <phoneticPr fontId="3"/>
  </si>
  <si>
    <t>①設計部門</t>
    <phoneticPr fontId="4"/>
  </si>
  <si>
    <t>公園等設置者
または管理者</t>
    <rPh sb="0" eb="2">
      <t>コウエン</t>
    </rPh>
    <rPh sb="2" eb="3">
      <t>トウ</t>
    </rPh>
    <rPh sb="3" eb="5">
      <t>セッチ</t>
    </rPh>
    <rPh sb="5" eb="6">
      <t>モノ</t>
    </rPh>
    <rPh sb="10" eb="12">
      <t>カンリ</t>
    </rPh>
    <rPh sb="12" eb="13">
      <t>シャ</t>
    </rPh>
    <phoneticPr fontId="3"/>
  </si>
  <si>
    <t>共通事項</t>
  </si>
  <si>
    <t>●設計部門</t>
  </si>
  <si>
    <t>種　別</t>
  </si>
  <si>
    <t>作　成　要　領</t>
  </si>
  <si>
    <t>・対象公園の位置を市販の地図や都市計画総括図等に示したもの。</t>
  </si>
  <si>
    <t>審査のポイント</t>
  </si>
  <si>
    <t>審査は、以下のような視点から行われます。</t>
  </si>
  <si>
    <t>項　　目</t>
  </si>
  <si>
    <t>視　　点</t>
  </si>
  <si>
    <t>○内　容</t>
  </si>
  <si>
    <t>○プレゼンテーション</t>
  </si>
  <si>
    <t>・上記の事項を概要書や図面、写真によりわかりやすくまとめているか</t>
    <phoneticPr fontId="3"/>
  </si>
  <si>
    <t>２．作品の設計期間及び供用開始年月に間違いがないかご確認ください。</t>
    <rPh sb="5" eb="7">
      <t>セッケイ</t>
    </rPh>
    <rPh sb="7" eb="9">
      <t>キカン</t>
    </rPh>
    <rPh sb="9" eb="10">
      <t>オヨ</t>
    </rPh>
    <phoneticPr fontId="3"/>
  </si>
  <si>
    <t>３．設計費に間違いがないかご確認下さい。</t>
    <rPh sb="2" eb="4">
      <t>セッケイ</t>
    </rPh>
    <phoneticPr fontId="3"/>
  </si>
  <si>
    <t>応募作品の概要</t>
    <phoneticPr fontId="4"/>
  </si>
  <si>
    <t>フリガナ</t>
    <phoneticPr fontId="3"/>
  </si>
  <si>
    <t>・作品の供用開始年月は当該作品の供用開始年月を記入してください。</t>
    <phoneticPr fontId="3"/>
  </si>
  <si>
    <t>・対象公園等の供用開始年（開園した年）は公園の開園した年を記入してください。</t>
    <phoneticPr fontId="3"/>
  </si>
  <si>
    <t>・その他（共通）</t>
    <phoneticPr fontId="3"/>
  </si>
  <si>
    <t>※担当技術者等とは、各部門の１）のもとで実際にその業務に携わった者を指します。</t>
    <phoneticPr fontId="3"/>
  </si>
  <si>
    <t>・企業・団体名は一切記載しないでください。</t>
    <phoneticPr fontId="3"/>
  </si>
  <si>
    <t>・市販の地図（1/5万～1/1万）や都市計画総括図等をベースとして作成するか、あるいは公園の周辺状況</t>
    <phoneticPr fontId="3"/>
  </si>
  <si>
    <t>・設計図書に位置図が含まれている場合には、その位置図を利用することも可能です。</t>
    <phoneticPr fontId="3"/>
  </si>
  <si>
    <t>・図面サイズはＡ３版を基本とします。</t>
    <phoneticPr fontId="3"/>
  </si>
  <si>
    <t>・一部区域を対象とした作品および「材料･工法･施設部門」の作品は、公園等全体平面図上に応募対象区域（実施または施工場所の位置）を明示してください。なお、一枚の図面上に位置を明示することが困難な場合には複数枚にわたっても結構です。（パンフレット等を活用しても構いません）</t>
    <phoneticPr fontId="3"/>
  </si>
  <si>
    <t>・提出するすべての図面は、カラーコピーでも結構です。</t>
    <phoneticPr fontId="3"/>
  </si>
  <si>
    <t>・写真、カラーコピー、印刷物からの切り抜きも可能です。</t>
    <phoneticPr fontId="3"/>
  </si>
  <si>
    <t>・リニューアルの場合は、リニューアル前の状況がわかる資料を添付してください。</t>
    <phoneticPr fontId="3"/>
  </si>
  <si>
    <t>・設計意図が明確であるか</t>
  </si>
  <si>
    <t>・土地利用、空間構成、動線、施設内容、植栽計画、管理運営計画等が適切か</t>
  </si>
  <si>
    <t>・景観に配慮しているか</t>
  </si>
  <si>
    <t>・施工、管理運営に配慮しているか</t>
  </si>
  <si>
    <t>・デザインが優れているか</t>
  </si>
  <si>
    <t>・創意工夫がなされているか</t>
  </si>
  <si>
    <t>・上記の事項を実現するためのプロセスに創意工夫がなされているか</t>
  </si>
  <si>
    <t>・一般社団法人日本造園組合連合会 ・一般社団法人日本植木協会 　　　・一般財団法人日本造園修景協会</t>
    <rPh sb="1" eb="3">
      <t>イッパン</t>
    </rPh>
    <rPh sb="7" eb="9">
      <t>ニホン</t>
    </rPh>
    <rPh sb="9" eb="11">
      <t>ゾウエン</t>
    </rPh>
    <rPh sb="11" eb="13">
      <t>クミアイ</t>
    </rPh>
    <rPh sb="13" eb="16">
      <t>レンゴウカイ</t>
    </rPh>
    <rPh sb="18" eb="20">
      <t>イッパン</t>
    </rPh>
    <rPh sb="24" eb="26">
      <t>ニホン</t>
    </rPh>
    <rPh sb="26" eb="28">
      <t>ウエキ</t>
    </rPh>
    <rPh sb="28" eb="30">
      <t>キョウカイ</t>
    </rPh>
    <rPh sb="37" eb="38">
      <t>ザイ</t>
    </rPh>
    <rPh sb="41" eb="43">
      <t>ニホン</t>
    </rPh>
    <rPh sb="43" eb="45">
      <t>ゾウエン</t>
    </rPh>
    <rPh sb="45" eb="46">
      <t>シュウ</t>
    </rPh>
    <rPh sb="46" eb="47">
      <t>ケイ</t>
    </rPh>
    <rPh sb="47" eb="49">
      <t>キョウカイ</t>
    </rPh>
    <phoneticPr fontId="3"/>
  </si>
  <si>
    <t xml:space="preserve">公園(施設)名： </t>
    <rPh sb="3" eb="5">
      <t>シセツ</t>
    </rPh>
    <phoneticPr fontId="3"/>
  </si>
  <si>
    <t>フリガナ：</t>
    <phoneticPr fontId="4"/>
  </si>
  <si>
    <t>　　がないか、実施内容についてご確認下さい。</t>
    <phoneticPr fontId="4"/>
  </si>
  <si>
    <t>　がわかるものであればパンフレットやカラーコピー等を利用しても結構です。</t>
    <phoneticPr fontId="3"/>
  </si>
  <si>
    <t>　（「審査のポイント」を参考に作品の特徴等をわかりやすく記述してください）</t>
    <phoneticPr fontId="3"/>
  </si>
  <si>
    <t>・写真はカラーとし、必要に応じてキャプションをつけてください。</t>
    <phoneticPr fontId="3"/>
  </si>
  <si>
    <t>・企業・団体名は一切記載しないでください。</t>
  </si>
  <si>
    <r>
      <t xml:space="preserve">作品名称
</t>
    </r>
    <r>
      <rPr>
        <sz val="8"/>
        <rFont val="ＭＳ 明朝"/>
        <family val="1"/>
        <charset val="128"/>
      </rPr>
      <t>(20字以内)</t>
    </r>
    <rPh sb="0" eb="2">
      <t>サクヒン</t>
    </rPh>
    <rPh sb="2" eb="4">
      <t>メイショウ</t>
    </rPh>
    <rPh sb="8" eb="9">
      <t>ジ</t>
    </rPh>
    <rPh sb="9" eb="11">
      <t>イナイ</t>
    </rPh>
    <phoneticPr fontId="3"/>
  </si>
  <si>
    <t>・図面は既存図面をご活用いただいて結構です。（新たに図面を作成しなくて結構です）</t>
    <phoneticPr fontId="3"/>
  </si>
  <si>
    <t>・位置図は、Ａ４版１枚（片面）を基本とします。</t>
    <rPh sb="10" eb="11">
      <t>マイ</t>
    </rPh>
    <rPh sb="12" eb="14">
      <t>カタメン</t>
    </rPh>
    <phoneticPr fontId="3"/>
  </si>
  <si>
    <t>１．応募対象</t>
    <rPh sb="2" eb="4">
      <t>オウボ</t>
    </rPh>
    <rPh sb="4" eb="6">
      <t>タイショウ</t>
    </rPh>
    <phoneticPr fontId="3"/>
  </si>
  <si>
    <t>　　　対象公園または施設の正式名称と読み方、都市公園の場合には種別に間違い</t>
    <phoneticPr fontId="3"/>
  </si>
  <si>
    <r>
      <t>・</t>
    </r>
    <r>
      <rPr>
        <u/>
        <sz val="10"/>
        <rFont val="ＭＳ ゴシック"/>
        <family val="3"/>
        <charset val="128"/>
      </rPr>
      <t xml:space="preserve">公表に際し､著作権、肖像権上、問題の無いものに限ります。使用許可等が必要な写真は事前に確認の上、提出してく
</t>
    </r>
    <r>
      <rPr>
        <sz val="10"/>
        <rFont val="ＭＳ ゴシック"/>
        <family val="3"/>
        <charset val="128"/>
      </rPr>
      <t>　</t>
    </r>
    <r>
      <rPr>
        <u/>
        <sz val="10"/>
        <rFont val="ＭＳ ゴシック"/>
        <family val="3"/>
        <charset val="128"/>
      </rPr>
      <t>ださい。</t>
    </r>
    <rPh sb="29" eb="31">
      <t>シヨウ</t>
    </rPh>
    <rPh sb="31" eb="33">
      <t>キョカ</t>
    </rPh>
    <rPh sb="33" eb="34">
      <t>トウ</t>
    </rPh>
    <rPh sb="35" eb="37">
      <t>ヒツヨウ</t>
    </rPh>
    <rPh sb="38" eb="40">
      <t>シャシン</t>
    </rPh>
    <rPh sb="41" eb="43">
      <t>ジゼン</t>
    </rPh>
    <rPh sb="44" eb="46">
      <t>カクニン</t>
    </rPh>
    <rPh sb="47" eb="48">
      <t>ウエ</t>
    </rPh>
    <rPh sb="49" eb="51">
      <t>テイシュツ</t>
    </rPh>
    <phoneticPr fontId="3"/>
  </si>
  <si>
    <t>・作品の主要部分の写真。</t>
    <phoneticPr fontId="3"/>
  </si>
  <si>
    <t>　（写真の大きさ、レイアウト枚数は自由。デジカメ写真、カラーコピー、印刷物からの切り抜きを利用しても構いま
　　せん）</t>
    <phoneticPr fontId="3"/>
  </si>
  <si>
    <r>
      <t xml:space="preserve">アピールポイント
</t>
    </r>
    <r>
      <rPr>
        <sz val="10"/>
        <color indexed="10"/>
        <rFont val="ＭＳ 明朝"/>
        <family val="1"/>
        <charset val="128"/>
      </rPr>
      <t>（100字程度）</t>
    </r>
    <phoneticPr fontId="3"/>
  </si>
  <si>
    <t>※造園ＣＰＤ制度の詳細は、日本造園学会ホームページ「造園ＣＰＤ制度」をご覧ください。
　　（https://service2.kktcs.co.jp/lacpd/）
※区分番号は「造園ＣＰＤ教育形態表（2018年度の活動から適用版）」を参照ください。
　　（https://service2.kktcs.co.jp/lacpd/hp/Main.htm?id=14）</t>
    <rPh sb="84" eb="86">
      <t>クブン</t>
    </rPh>
    <rPh sb="86" eb="88">
      <t>バンゴウ</t>
    </rPh>
    <rPh sb="118" eb="120">
      <t>サンショウ</t>
    </rPh>
    <phoneticPr fontId="3"/>
  </si>
  <si>
    <t>Ⅰ応募用紙</t>
    <phoneticPr fontId="3"/>
  </si>
  <si>
    <t>Ⅱ概要</t>
    <phoneticPr fontId="3"/>
  </si>
  <si>
    <t>　説明書</t>
    <phoneticPr fontId="3"/>
  </si>
  <si>
    <t>Ⅲ施工場所</t>
    <phoneticPr fontId="3"/>
  </si>
  <si>
    <t>　位置図</t>
    <phoneticPr fontId="3"/>
  </si>
  <si>
    <t>Ⅴ写真</t>
    <phoneticPr fontId="3"/>
  </si>
  <si>
    <t>Ⅵその他</t>
    <phoneticPr fontId="3"/>
  </si>
  <si>
    <t>Ⅰ応募用紙</t>
    <phoneticPr fontId="3"/>
  </si>
  <si>
    <t>　説明書</t>
    <phoneticPr fontId="3"/>
  </si>
  <si>
    <t>Ⅳ図面等</t>
    <phoneticPr fontId="3"/>
  </si>
  <si>
    <t>Ⅴ写真</t>
    <phoneticPr fontId="3"/>
  </si>
  <si>
    <t>Ⅵその他</t>
    <phoneticPr fontId="3"/>
  </si>
  <si>
    <t>提出書類名</t>
    <phoneticPr fontId="3"/>
  </si>
  <si>
    <t>Ⅰ</t>
    <phoneticPr fontId="3"/>
  </si>
  <si>
    <t>□</t>
    <phoneticPr fontId="3"/>
  </si>
  <si>
    <t>*</t>
    <phoneticPr fontId="3"/>
  </si>
  <si>
    <t>Ⅱ</t>
    <phoneticPr fontId="3"/>
  </si>
  <si>
    <t>概要説明書（Ａ４版３枚まで）</t>
  </si>
  <si>
    <t>Ⅲ</t>
    <phoneticPr fontId="3"/>
  </si>
  <si>
    <t>施工場所・位置図</t>
  </si>
  <si>
    <t>Ⅳ</t>
    <phoneticPr fontId="3"/>
  </si>
  <si>
    <t>Ⅴ</t>
    <phoneticPr fontId="3"/>
  </si>
  <si>
    <t>Ⅵ</t>
    <phoneticPr fontId="3"/>
  </si>
  <si>
    <t>その他</t>
  </si>
  <si>
    <t>※</t>
    <phoneticPr fontId="3"/>
  </si>
  <si>
    <t>Ⅳ図面等</t>
    <phoneticPr fontId="3"/>
  </si>
  <si>
    <t>*</t>
    <phoneticPr fontId="3"/>
  </si>
  <si>
    <t>作品名：</t>
    <rPh sb="0" eb="3">
      <t>サクヒンメイ</t>
    </rPh>
    <phoneticPr fontId="4"/>
  </si>
  <si>
    <t>フリガナ</t>
    <phoneticPr fontId="3"/>
  </si>
  <si>
    <t>◆表紙</t>
    <rPh sb="1" eb="3">
      <t>ヒョウシ</t>
    </rPh>
    <phoneticPr fontId="3"/>
  </si>
  <si>
    <t>　賞の名称　：</t>
    <rPh sb="1" eb="2">
      <t>ショウ</t>
    </rPh>
    <rPh sb="3" eb="5">
      <t>メイショウ</t>
    </rPh>
    <phoneticPr fontId="4"/>
  </si>
  <si>
    <t>代表企業</t>
    <rPh sb="0" eb="2">
      <t>ダイヒョウ</t>
    </rPh>
    <rPh sb="2" eb="4">
      <t>キギョウ</t>
    </rPh>
    <phoneticPr fontId="4"/>
  </si>
  <si>
    <t>構成団体2</t>
    <rPh sb="0" eb="4">
      <t>コウセイダンタイ</t>
    </rPh>
    <phoneticPr fontId="4"/>
  </si>
  <si>
    <t>構成団体3</t>
    <rPh sb="0" eb="4">
      <t>コウセイダンタイ</t>
    </rPh>
    <phoneticPr fontId="4"/>
  </si>
  <si>
    <t>選択</t>
    <rPh sb="0" eb="2">
      <t>センタク</t>
    </rPh>
    <phoneticPr fontId="4"/>
  </si>
  <si>
    <t>令和　　年　　月　　日</t>
    <rPh sb="0" eb="2">
      <t>レイワ</t>
    </rPh>
    <rPh sb="4" eb="5">
      <t>ネン</t>
    </rPh>
    <rPh sb="7" eb="8">
      <t>ガツ</t>
    </rPh>
    <rPh sb="10" eb="11">
      <t>ニチ</t>
    </rPh>
    <phoneticPr fontId="4"/>
  </si>
  <si>
    <t>応募に係る連絡先</t>
    <phoneticPr fontId="4"/>
  </si>
  <si>
    <t>主催者</t>
    <rPh sb="0" eb="3">
      <t>シュサイシャ</t>
    </rPh>
    <phoneticPr fontId="3"/>
  </si>
  <si>
    <r>
      <t>応募資料作成者及び受賞者に認められる単位は次のとおりです。
１．すべての応募作品について、応募資料作成に関わられた方に次の単位が認められます。（新規作品の制作、出展・応募）
　1)「代表者」１名に　10単位（区分番号260）
　2)「連名者」に　　各 5単位（区分番号265）
２．国土交通大臣賞受賞作品（コンクール等での受賞）
　1)「代表者」１名に　</t>
    </r>
    <r>
      <rPr>
        <u/>
        <sz val="9"/>
        <rFont val="ＭＳ 明朝"/>
        <family val="1"/>
        <charset val="128"/>
      </rPr>
      <t>40単位</t>
    </r>
    <r>
      <rPr>
        <sz val="9"/>
        <rFont val="ＭＳ 明朝"/>
        <family val="1"/>
        <charset val="128"/>
      </rPr>
      <t>（区分番号510）
　2)「連名者」に　　</t>
    </r>
    <r>
      <rPr>
        <u/>
        <sz val="9"/>
        <rFont val="ＭＳ 明朝"/>
        <family val="1"/>
        <charset val="128"/>
      </rPr>
      <t>各20単位</t>
    </r>
    <r>
      <rPr>
        <sz val="9"/>
        <rFont val="ＭＳ 明朝"/>
        <family val="1"/>
        <charset val="128"/>
      </rPr>
      <t>（区分番号515）
３．国土交通省都市局長賞、（一社）日本公園緑地協会会長賞、審査委員会特別賞受賞作品（コンクール等での受賞）
　1)「代表者」１名に　</t>
    </r>
    <r>
      <rPr>
        <u/>
        <sz val="9"/>
        <rFont val="ＭＳ 明朝"/>
        <family val="1"/>
        <charset val="128"/>
      </rPr>
      <t>20単位</t>
    </r>
    <r>
      <rPr>
        <sz val="9"/>
        <rFont val="ＭＳ 明朝"/>
        <family val="1"/>
        <charset val="128"/>
      </rPr>
      <t>（区分番号520）
　2)「連名者」に　　</t>
    </r>
    <r>
      <rPr>
        <u/>
        <sz val="9"/>
        <rFont val="ＭＳ 明朝"/>
        <family val="1"/>
        <charset val="128"/>
      </rPr>
      <t>各10単位</t>
    </r>
    <r>
      <rPr>
        <sz val="9"/>
        <rFont val="ＭＳ 明朝"/>
        <family val="1"/>
        <charset val="128"/>
      </rPr>
      <t>（区分番号525）</t>
    </r>
    <rPh sb="91" eb="94">
      <t>ダイヒョウシャ</t>
    </rPh>
    <rPh sb="104" eb="106">
      <t>クブン</t>
    </rPh>
    <rPh sb="106" eb="108">
      <t>バンゴウ</t>
    </rPh>
    <rPh sb="117" eb="120">
      <t>レンメイシャ</t>
    </rPh>
    <rPh sb="130" eb="132">
      <t>クブン</t>
    </rPh>
    <rPh sb="132" eb="134">
      <t>バンゴウ</t>
    </rPh>
    <rPh sb="182" eb="184">
      <t>クブン</t>
    </rPh>
    <rPh sb="184" eb="186">
      <t>バンゴウ</t>
    </rPh>
    <rPh sb="208" eb="210">
      <t>クブン</t>
    </rPh>
    <rPh sb="210" eb="212">
      <t>バンゴウ</t>
    </rPh>
    <rPh sb="288" eb="290">
      <t>クブン</t>
    </rPh>
    <rPh sb="290" eb="292">
      <t>バンゴウ</t>
    </rPh>
    <rPh sb="314" eb="316">
      <t>クブン</t>
    </rPh>
    <rPh sb="316" eb="318">
      <t>バンゴウ</t>
    </rPh>
    <phoneticPr fontId="3"/>
  </si>
  <si>
    <t>2）連名者
担当技術者等
（複数名可）</t>
    <rPh sb="2" eb="5">
      <t>レンメイシャ</t>
    </rPh>
    <rPh sb="6" eb="8">
      <t>　</t>
    </rPh>
    <phoneticPr fontId="4"/>
  </si>
  <si>
    <t>1）代表者
管理技術者または主任技術者等
（１名）</t>
    <rPh sb="2" eb="5">
      <t>ダイヒョウシャ</t>
    </rPh>
    <phoneticPr fontId="4"/>
  </si>
  <si>
    <r>
      <t>　④管理運営部門</t>
    </r>
    <r>
      <rPr>
        <sz val="10"/>
        <color indexed="9"/>
        <rFont val="ＭＳ 明朝"/>
        <family val="1"/>
        <charset val="128"/>
      </rPr>
      <t>　　　　　　</t>
    </r>
    <r>
      <rPr>
        <sz val="10"/>
        <color indexed="8"/>
        <rFont val="ＭＳ 明朝"/>
        <family val="1"/>
        <charset val="128"/>
      </rPr>
      <t>：１）代表者：現場責任者等　　　　　　　　　２）連名者：現場担当者等　</t>
    </r>
    <phoneticPr fontId="3"/>
  </si>
  <si>
    <t>　③材料・工法・施設部門　　：１）代表者：主任技術者または開発者等　　　２）連名者：担当技術者等　</t>
    <phoneticPr fontId="3"/>
  </si>
  <si>
    <r>
      <t>　②施工部門</t>
    </r>
    <r>
      <rPr>
        <sz val="10"/>
        <color indexed="9"/>
        <rFont val="ＭＳ 明朝"/>
        <family val="1"/>
        <charset val="128"/>
      </rPr>
      <t>　　　　　　　　</t>
    </r>
    <r>
      <rPr>
        <sz val="10"/>
        <color indexed="8"/>
        <rFont val="ＭＳ 明朝"/>
        <family val="1"/>
        <charset val="128"/>
      </rPr>
      <t>：１）代表者：主任技術者等　　　　　　　　　２）連名者：担当技術者等　</t>
    </r>
    <phoneticPr fontId="3"/>
  </si>
  <si>
    <r>
      <t>　①設計部門</t>
    </r>
    <r>
      <rPr>
        <sz val="10"/>
        <color indexed="9"/>
        <rFont val="ＭＳ 明朝"/>
        <family val="1"/>
        <charset val="128"/>
      </rPr>
      <t>　　　　　　　　</t>
    </r>
    <r>
      <rPr>
        <sz val="10"/>
        <color indexed="8"/>
        <rFont val="ＭＳ 明朝"/>
        <family val="1"/>
        <charset val="128"/>
      </rPr>
      <t>：１）代表者：管理技術者または主任技術者等　２）連名者：担当技術者等　</t>
    </r>
    <rPh sb="17" eb="20">
      <t>ダイヒョウシャ</t>
    </rPh>
    <rPh sb="38" eb="41">
      <t>レンメイシャ</t>
    </rPh>
    <phoneticPr fontId="3"/>
  </si>
  <si>
    <r>
      <t>　⑤特定テーマ部門　　　　　</t>
    </r>
    <r>
      <rPr>
        <sz val="10"/>
        <color indexed="8"/>
        <rFont val="ＭＳ 明朝"/>
        <family val="1"/>
        <charset val="128"/>
      </rPr>
      <t>：１）代表者・２）連名者：作品の内容により①～④の各部門に準ずる</t>
    </r>
    <rPh sb="2" eb="4">
      <t>トクテイ</t>
    </rPh>
    <rPh sb="7" eb="9">
      <t>ブモン</t>
    </rPh>
    <rPh sb="27" eb="29">
      <t>サクヒン</t>
    </rPh>
    <rPh sb="30" eb="32">
      <t>ナイヨウ</t>
    </rPh>
    <rPh sb="39" eb="40">
      <t>カク</t>
    </rPh>
    <rPh sb="40" eb="42">
      <t>ブモン</t>
    </rPh>
    <rPh sb="43" eb="44">
      <t>ジュン</t>
    </rPh>
    <phoneticPr fontId="3"/>
  </si>
  <si>
    <t>※各部門における代表者の「管理技術者、主任技術者、開発者、現場責任者等」については、実際にその業務に最大の技術的貢献を
　した者で、ＣＰＤ単位を取得するにふさわしい者であれば、必ずしも業務等において書類等で発注者に届けられた者でなくても構
　いません。</t>
    <rPh sb="1" eb="2">
      <t>カク</t>
    </rPh>
    <rPh sb="8" eb="11">
      <t>ダイヒョウシャ</t>
    </rPh>
    <rPh sb="25" eb="28">
      <t>カイハツシャ</t>
    </rPh>
    <rPh sb="29" eb="34">
      <t>ゲンバセキニンシャ</t>
    </rPh>
    <rPh sb="94" eb="95">
      <t>トウ</t>
    </rPh>
    <rPh sb="99" eb="102">
      <t>ショルイトウ</t>
    </rPh>
    <phoneticPr fontId="3"/>
  </si>
  <si>
    <t>応募用紙</t>
    <rPh sb="0" eb="4">
      <t>オウボヨウシ</t>
    </rPh>
    <phoneticPr fontId="3"/>
  </si>
  <si>
    <t>応募資料</t>
    <rPh sb="0" eb="4">
      <t>オウボシリョウ</t>
    </rPh>
    <phoneticPr fontId="3"/>
  </si>
  <si>
    <t>データ</t>
    <phoneticPr fontId="3"/>
  </si>
  <si>
    <t>　Ⅰ応募用紙データ（エクセルデータ）</t>
    <rPh sb="2" eb="6">
      <t>オウボヨウシ</t>
    </rPh>
    <phoneticPr fontId="3"/>
  </si>
  <si>
    <t>　Ⅱ応募資料（概要説明書：オリジナルデータ and  ＰＤＦ）</t>
    <rPh sb="2" eb="6">
      <t>オウボシリョウ</t>
    </rPh>
    <rPh sb="7" eb="9">
      <t>ガイヨウ</t>
    </rPh>
    <rPh sb="9" eb="12">
      <t>セツメイショ</t>
    </rPh>
    <phoneticPr fontId="3"/>
  </si>
  <si>
    <t>　Ⅲ～Ⅵ応募資料　（ＰＤＦ）</t>
    <rPh sb="4" eb="8">
      <t>オウボシリョウ</t>
    </rPh>
    <phoneticPr fontId="3"/>
  </si>
  <si>
    <t>　Ⅴ写真データ （jpg等の元データ）</t>
    <rPh sb="2" eb="4">
      <t>シャシン</t>
    </rPh>
    <phoneticPr fontId="3"/>
  </si>
  <si>
    <t>提出書類のデジタルデータ（ＣＤ－Ｒ、ＤＶＤ－Ｒ等）</t>
    <rPh sb="0" eb="2">
      <t>テイシュツ</t>
    </rPh>
    <rPh sb="2" eb="4">
      <t>ショルイ</t>
    </rPh>
    <phoneticPr fontId="3"/>
  </si>
  <si>
    <t>※各部門の１）代表者については１名のみですが、２）連名者については複数名ご記入いただけます。</t>
    <rPh sb="7" eb="10">
      <t>ダイヒョウシャ</t>
    </rPh>
    <rPh sb="25" eb="28">
      <t>レンメイシャ</t>
    </rPh>
    <phoneticPr fontId="3"/>
  </si>
  <si>
    <t>・「公園等設置者または管理者」は公共施設である公園等の場合は、その施設の設置者又は管理者である公共団体名等を記述して
　ください。</t>
    <rPh sb="16" eb="20">
      <t>コウキョウシセツ</t>
    </rPh>
    <rPh sb="23" eb="25">
      <t>コウエン</t>
    </rPh>
    <rPh sb="25" eb="26">
      <t>トウ</t>
    </rPh>
    <rPh sb="27" eb="29">
      <t>バアイ</t>
    </rPh>
    <rPh sb="33" eb="35">
      <t>シセツ</t>
    </rPh>
    <rPh sb="36" eb="38">
      <t>セッチ</t>
    </rPh>
    <rPh sb="38" eb="39">
      <t>シャ</t>
    </rPh>
    <rPh sb="39" eb="40">
      <t>マタ</t>
    </rPh>
    <rPh sb="41" eb="43">
      <t>カンリ</t>
    </rPh>
    <rPh sb="43" eb="44">
      <t>シャ</t>
    </rPh>
    <rPh sb="47" eb="49">
      <t>コウキョウ</t>
    </rPh>
    <rPh sb="49" eb="51">
      <t>ダンタイ</t>
    </rPh>
    <rPh sb="51" eb="52">
      <t>メイ</t>
    </rPh>
    <rPh sb="52" eb="53">
      <t>ナド</t>
    </rPh>
    <rPh sb="54" eb="56">
      <t>キジュツ</t>
    </rPh>
    <phoneticPr fontId="3"/>
  </si>
  <si>
    <t>構成団体3</t>
    <phoneticPr fontId="4"/>
  </si>
  <si>
    <t>構成団体4</t>
    <rPh sb="0" eb="4">
      <t>コウセイダンタイ</t>
    </rPh>
    <phoneticPr fontId="4"/>
  </si>
  <si>
    <t>　作品の内容：</t>
    <rPh sb="1" eb="3">
      <t>サクヒン</t>
    </rPh>
    <phoneticPr fontId="4"/>
  </si>
  <si>
    <t>　補足：</t>
    <rPh sb="1" eb="3">
      <t>ホソク</t>
    </rPh>
    <phoneticPr fontId="3"/>
  </si>
  <si>
    <t>対象公園等</t>
    <rPh sb="0" eb="1">
      <t>タイ</t>
    </rPh>
    <rPh sb="1" eb="2">
      <t>ゾウ</t>
    </rPh>
    <rPh sb="2" eb="3">
      <t>コウ</t>
    </rPh>
    <rPh sb="3" eb="4">
      <t>エン</t>
    </rPh>
    <rPh sb="4" eb="5">
      <t>トウ</t>
    </rPh>
    <phoneticPr fontId="3"/>
  </si>
  <si>
    <t>補足：</t>
    <rPh sb="0" eb="2">
      <t>ホソク</t>
    </rPh>
    <phoneticPr fontId="3"/>
  </si>
  <si>
    <t>対象区域：</t>
    <rPh sb="0" eb="2">
      <t>タイショウ</t>
    </rPh>
    <rPh sb="2" eb="4">
      <t>クイキ</t>
    </rPh>
    <phoneticPr fontId="4"/>
  </si>
  <si>
    <t>応募担当（連名者１）</t>
    <rPh sb="0" eb="2">
      <t>オウボ</t>
    </rPh>
    <rPh sb="2" eb="4">
      <t>タントウ</t>
    </rPh>
    <phoneticPr fontId="4"/>
  </si>
  <si>
    <t>連名者４</t>
    <rPh sb="0" eb="2">
      <t>レンメイ</t>
    </rPh>
    <rPh sb="2" eb="3">
      <t>シャ</t>
    </rPh>
    <phoneticPr fontId="4"/>
  </si>
  <si>
    <t>応募担当（連名者１）</t>
    <rPh sb="0" eb="2">
      <t>オウボ</t>
    </rPh>
    <rPh sb="2" eb="4">
      <t>タントウ</t>
    </rPh>
    <rPh sb="5" eb="6">
      <t>レン</t>
    </rPh>
    <rPh sb="6" eb="7">
      <t>メイ</t>
    </rPh>
    <rPh sb="7" eb="8">
      <t>シャ</t>
    </rPh>
    <phoneticPr fontId="4"/>
  </si>
  <si>
    <t>連　名　者　４</t>
    <phoneticPr fontId="4"/>
  </si>
  <si>
    <t>所属企業・団体名
及び部課名</t>
    <rPh sb="0" eb="2">
      <t>ショゾク</t>
    </rPh>
    <rPh sb="2" eb="4">
      <t>キギョウ</t>
    </rPh>
    <rPh sb="5" eb="7">
      <t>ダンタイ</t>
    </rPh>
    <rPh sb="7" eb="8">
      <t>メイ</t>
    </rPh>
    <rPh sb="9" eb="10">
      <t>オヨ</t>
    </rPh>
    <rPh sb="11" eb="13">
      <t>ブカ</t>
    </rPh>
    <rPh sb="13" eb="14">
      <t>メイ</t>
    </rPh>
    <phoneticPr fontId="4"/>
  </si>
  <si>
    <t>応募者</t>
    <rPh sb="0" eb="2">
      <t>オウボ</t>
    </rPh>
    <rPh sb="2" eb="3">
      <t>シャ</t>
    </rPh>
    <phoneticPr fontId="4"/>
  </si>
  <si>
    <t>構成団体３</t>
    <rPh sb="0" eb="2">
      <t>コウセイ</t>
    </rPh>
    <rPh sb="2" eb="4">
      <t>ダンタイ</t>
    </rPh>
    <phoneticPr fontId="4"/>
  </si>
  <si>
    <t>構成団体5</t>
    <rPh sb="0" eb="4">
      <t>コウセイダンタイ</t>
    </rPh>
    <phoneticPr fontId="4"/>
  </si>
  <si>
    <t>構成団体6</t>
    <rPh sb="0" eb="4">
      <t>コウセイダンタイ</t>
    </rPh>
    <phoneticPr fontId="4"/>
  </si>
  <si>
    <t>構成団体7</t>
    <rPh sb="0" eb="4">
      <t>コウセイダンタイ</t>
    </rPh>
    <phoneticPr fontId="4"/>
  </si>
  <si>
    <t>構成団体8</t>
    <rPh sb="0" eb="4">
      <t>コウセイダンタイ</t>
    </rPh>
    <phoneticPr fontId="4"/>
  </si>
  <si>
    <t>構成団体9</t>
    <rPh sb="0" eb="4">
      <t>コウセイダンタイ</t>
    </rPh>
    <phoneticPr fontId="4"/>
  </si>
  <si>
    <t>構成団体10</t>
    <rPh sb="0" eb="4">
      <t>コウセイダンタイ</t>
    </rPh>
    <phoneticPr fontId="4"/>
  </si>
  <si>
    <t>構成団体11</t>
    <rPh sb="0" eb="4">
      <t>コウセイダンタイ</t>
    </rPh>
    <phoneticPr fontId="4"/>
  </si>
  <si>
    <t xml:space="preserve">3）応募資料
　　作成者
</t>
    <rPh sb="2" eb="6">
      <t>オウボシリョウ</t>
    </rPh>
    <rPh sb="9" eb="12">
      <t>サクセイシャ</t>
    </rPh>
    <phoneticPr fontId="4"/>
  </si>
  <si>
    <r>
      <t>・</t>
    </r>
    <r>
      <rPr>
        <u/>
        <sz val="10"/>
        <rFont val="ＭＳ ゴシック"/>
        <family val="3"/>
        <charset val="128"/>
      </rPr>
      <t>使用許可等の使用条件がある写真はデータ提出の際にフォルダを分ける等、わかるようにしてください。</t>
    </r>
    <rPh sb="1" eb="3">
      <t>シヨウ</t>
    </rPh>
    <rPh sb="3" eb="5">
      <t>キョカ</t>
    </rPh>
    <rPh sb="5" eb="6">
      <t>トウ</t>
    </rPh>
    <rPh sb="7" eb="9">
      <t>シヨウ</t>
    </rPh>
    <rPh sb="9" eb="11">
      <t>ジョウケン</t>
    </rPh>
    <rPh sb="14" eb="16">
      <t>シャシン</t>
    </rPh>
    <rPh sb="20" eb="22">
      <t>テイシュツ</t>
    </rPh>
    <rPh sb="23" eb="24">
      <t>サイ</t>
    </rPh>
    <rPh sb="30" eb="31">
      <t>ワ</t>
    </rPh>
    <rPh sb="33" eb="34">
      <t>トウ</t>
    </rPh>
    <phoneticPr fontId="3"/>
  </si>
  <si>
    <t>No.</t>
    <phoneticPr fontId="8"/>
  </si>
  <si>
    <t>賞</t>
    <rPh sb="0" eb="1">
      <t>ショウ</t>
    </rPh>
    <phoneticPr fontId="8"/>
  </si>
  <si>
    <t>得点</t>
    <rPh sb="0" eb="2">
      <t>トクテン</t>
    </rPh>
    <phoneticPr fontId="8"/>
  </si>
  <si>
    <t>作品の名称</t>
    <rPh sb="0" eb="2">
      <t>サクヒン</t>
    </rPh>
    <rPh sb="3" eb="5">
      <t>メイショウ</t>
    </rPh>
    <phoneticPr fontId="8"/>
  </si>
  <si>
    <t>設計対象
面積(ha)
延長（m）</t>
    <rPh sb="12" eb="14">
      <t>エンチョウ</t>
    </rPh>
    <phoneticPr fontId="8"/>
  </si>
  <si>
    <t>作品の内容</t>
    <rPh sb="0" eb="2">
      <t>サクヒン</t>
    </rPh>
    <rPh sb="3" eb="5">
      <t>ナイヨウ</t>
    </rPh>
    <phoneticPr fontId="8"/>
  </si>
  <si>
    <t>作品の供用
開始年月</t>
    <rPh sb="0" eb="2">
      <t>サクヒン</t>
    </rPh>
    <rPh sb="8" eb="10">
      <t>ネンゲツ</t>
    </rPh>
    <phoneticPr fontId="8"/>
  </si>
  <si>
    <t>公園・施設名</t>
    <rPh sb="0" eb="2">
      <t>コウエン</t>
    </rPh>
    <rPh sb="3" eb="5">
      <t>シセツ</t>
    </rPh>
    <rPh sb="5" eb="6">
      <t>メイ</t>
    </rPh>
    <phoneticPr fontId="8"/>
  </si>
  <si>
    <t>公園等
所在地</t>
    <rPh sb="0" eb="2">
      <t>コウエン</t>
    </rPh>
    <rPh sb="2" eb="3">
      <t>トウ</t>
    </rPh>
    <rPh sb="4" eb="7">
      <t>ショザイチ</t>
    </rPh>
    <phoneticPr fontId="8"/>
  </si>
  <si>
    <t>公園種別</t>
    <phoneticPr fontId="8"/>
  </si>
  <si>
    <t>管理運営
開始年月</t>
    <phoneticPr fontId="8"/>
  </si>
  <si>
    <t>全域
面積(ha)
延長（m）</t>
    <rPh sb="0" eb="2">
      <t>ゼンイキ</t>
    </rPh>
    <rPh sb="10" eb="12">
      <t>エンチョウ</t>
    </rPh>
    <phoneticPr fontId="8"/>
  </si>
  <si>
    <t>公園の
供用開始年</t>
    <rPh sb="0" eb="2">
      <t>コウエン</t>
    </rPh>
    <rPh sb="4" eb="6">
      <t>キョウヨウ</t>
    </rPh>
    <rPh sb="6" eb="8">
      <t>カイシ</t>
    </rPh>
    <rPh sb="8" eb="9">
      <t>ドシ</t>
    </rPh>
    <phoneticPr fontId="8"/>
  </si>
  <si>
    <t>公園設置者
または管理者</t>
    <rPh sb="2" eb="4">
      <t>セッチ</t>
    </rPh>
    <rPh sb="9" eb="12">
      <t>カンリシャ</t>
    </rPh>
    <phoneticPr fontId="8"/>
  </si>
  <si>
    <t>単独
連名
共同体</t>
    <rPh sb="0" eb="2">
      <t>タンドク</t>
    </rPh>
    <rPh sb="3" eb="5">
      <t>レンメイ</t>
    </rPh>
    <rPh sb="6" eb="9">
      <t>キョウドウタイ</t>
    </rPh>
    <phoneticPr fontId="8"/>
  </si>
  <si>
    <t>応募者属性</t>
    <rPh sb="0" eb="3">
      <t>オウボシャ</t>
    </rPh>
    <rPh sb="3" eb="5">
      <t>ゾクセイ</t>
    </rPh>
    <phoneticPr fontId="8"/>
  </si>
  <si>
    <t>応募企業・団体名</t>
    <rPh sb="0" eb="2">
      <t>オウボ</t>
    </rPh>
    <rPh sb="2" eb="4">
      <t>キギョウ</t>
    </rPh>
    <rPh sb="5" eb="8">
      <t>ダンタイメイ</t>
    </rPh>
    <phoneticPr fontId="8"/>
  </si>
  <si>
    <t>応募担当
企業・団体</t>
    <rPh sb="0" eb="2">
      <t>オウボ</t>
    </rPh>
    <rPh sb="2" eb="4">
      <t>タントウ</t>
    </rPh>
    <rPh sb="5" eb="7">
      <t>キギョウ</t>
    </rPh>
    <rPh sb="8" eb="10">
      <t>ダンタイ</t>
    </rPh>
    <phoneticPr fontId="8"/>
  </si>
  <si>
    <t>代表者</t>
    <rPh sb="0" eb="3">
      <t>ダイヒョウシャ</t>
    </rPh>
    <phoneticPr fontId="8"/>
  </si>
  <si>
    <t>代表者役職</t>
    <rPh sb="0" eb="3">
      <t>ダイヒョウシャ</t>
    </rPh>
    <rPh sb="3" eb="5">
      <t>ヤクショク</t>
    </rPh>
    <phoneticPr fontId="8"/>
  </si>
  <si>
    <t>郵便番号</t>
    <rPh sb="0" eb="2">
      <t>ユウビン</t>
    </rPh>
    <rPh sb="2" eb="4">
      <t>バンゴウ</t>
    </rPh>
    <phoneticPr fontId="8"/>
  </si>
  <si>
    <t>住所１</t>
    <rPh sb="0" eb="2">
      <t>ジュウショ</t>
    </rPh>
    <phoneticPr fontId="8"/>
  </si>
  <si>
    <t>住所２（ビル名）</t>
    <rPh sb="0" eb="2">
      <t>ジュウショ</t>
    </rPh>
    <rPh sb="6" eb="7">
      <t>メイ</t>
    </rPh>
    <phoneticPr fontId="8"/>
  </si>
  <si>
    <t>応募資料
作成者</t>
    <rPh sb="0" eb="2">
      <t>オウボ</t>
    </rPh>
    <rPh sb="2" eb="4">
      <t>シリョウ</t>
    </rPh>
    <rPh sb="5" eb="8">
      <t>サクセイシャ</t>
    </rPh>
    <phoneticPr fontId="8"/>
  </si>
  <si>
    <t>作成者フリガナ</t>
    <rPh sb="0" eb="3">
      <t>サクセイシャ</t>
    </rPh>
    <phoneticPr fontId="8"/>
  </si>
  <si>
    <t>所属部課</t>
    <rPh sb="0" eb="2">
      <t>ショゾク</t>
    </rPh>
    <rPh sb="2" eb="4">
      <t>ブカ</t>
    </rPh>
    <phoneticPr fontId="8"/>
  </si>
  <si>
    <t>TEL</t>
    <phoneticPr fontId="8"/>
  </si>
  <si>
    <t>FAX</t>
    <phoneticPr fontId="8"/>
  </si>
  <si>
    <t>携帯</t>
    <rPh sb="0" eb="2">
      <t>ケイタイ</t>
    </rPh>
    <phoneticPr fontId="8"/>
  </si>
  <si>
    <t>メールアドレス</t>
    <phoneticPr fontId="8"/>
  </si>
  <si>
    <t>備考</t>
    <rPh sb="0" eb="2">
      <t>ビコウ</t>
    </rPh>
    <phoneticPr fontId="8"/>
  </si>
  <si>
    <t>部門</t>
    <rPh sb="0" eb="2">
      <t>ブモン</t>
    </rPh>
    <phoneticPr fontId="8"/>
  </si>
  <si>
    <t>単独</t>
    <rPh sb="0" eb="2">
      <t>タンドク</t>
    </rPh>
    <phoneticPr fontId="3"/>
  </si>
  <si>
    <t>連名</t>
    <rPh sb="0" eb="2">
      <t>レンメイ</t>
    </rPh>
    <phoneticPr fontId="3"/>
  </si>
  <si>
    <t>企業体</t>
    <rPh sb="0" eb="3">
      <t>キギョウタイ</t>
    </rPh>
    <phoneticPr fontId="3"/>
  </si>
  <si>
    <t>設計</t>
    <rPh sb="0" eb="2">
      <t>せっけい</t>
    </rPh>
    <phoneticPr fontId="8" type="Hiragana"/>
  </si>
  <si>
    <t>構成団体2</t>
    <phoneticPr fontId="4"/>
  </si>
  <si>
    <t>構成団体1</t>
    <phoneticPr fontId="4"/>
  </si>
  <si>
    <t>フリガナ</t>
  </si>
  <si>
    <t>共同企業体名</t>
  </si>
  <si>
    <t>構成団体１</t>
    <rPh sb="0" eb="2">
      <t>レンメイ</t>
    </rPh>
    <rPh sb="2" eb="3">
      <t>シャ</t>
    </rPh>
    <phoneticPr fontId="4"/>
  </si>
  <si>
    <t>構成団体２</t>
    <rPh sb="0" eb="2">
      <t>コウセイ</t>
    </rPh>
    <rPh sb="2" eb="4">
      <t>ダンタイ</t>
    </rPh>
    <phoneticPr fontId="4"/>
  </si>
  <si>
    <t>構成団体１</t>
    <rPh sb="0" eb="2">
      <t>コウセイ</t>
    </rPh>
    <rPh sb="2" eb="4">
      <t>ダンタイ</t>
    </rPh>
    <phoneticPr fontId="4"/>
  </si>
  <si>
    <t>（担当者）</t>
    <rPh sb="1" eb="4">
      <t>タントウシャ</t>
    </rPh>
    <phoneticPr fontId="3"/>
  </si>
  <si>
    <t xml:space="preserve">
応募に係る連絡先
担当者</t>
    <rPh sb="1" eb="3">
      <t>　　　　</t>
    </rPh>
    <rPh sb="10" eb="13">
      <t>タントウシャ</t>
    </rPh>
    <phoneticPr fontId="3"/>
  </si>
  <si>
    <t>①応募用紙 ２－１　　　　　　応募団体（単独企業・団体 での応募）</t>
    <rPh sb="1" eb="3">
      <t>オウボ</t>
    </rPh>
    <rPh sb="3" eb="4">
      <t>ヨウ</t>
    </rPh>
    <rPh sb="4" eb="5">
      <t>カミ</t>
    </rPh>
    <rPh sb="15" eb="19">
      <t>オウボダンタイ</t>
    </rPh>
    <phoneticPr fontId="4"/>
  </si>
  <si>
    <t>①応募用紙 ２－２　　　　　　応募団体（連名 での応募）　</t>
    <rPh sb="1" eb="3">
      <t>オウボ</t>
    </rPh>
    <rPh sb="3" eb="5">
      <t>ヨウシ</t>
    </rPh>
    <phoneticPr fontId="4"/>
  </si>
  <si>
    <t>①応募用紙 ２－３　　　　　　応募団体（共同企業体 での応募）</t>
    <rPh sb="1" eb="3">
      <t>オウボ</t>
    </rPh>
    <rPh sb="3" eb="5">
      <t>ヨウシ</t>
    </rPh>
    <phoneticPr fontId="4"/>
  </si>
  <si>
    <t>①応募用紙 ２－４　　　　　　応募団体（連名or共同企業体 での応募）</t>
    <rPh sb="1" eb="3">
      <t>オウボ</t>
    </rPh>
    <rPh sb="3" eb="5">
      <t>ヨウシ</t>
    </rPh>
    <rPh sb="20" eb="22">
      <t>レンメイ</t>
    </rPh>
    <phoneticPr fontId="4"/>
  </si>
  <si>
    <t>①応募用紙 ２－５　　　　　　応募団体（連名or共同企業体 での応募）</t>
    <rPh sb="1" eb="3">
      <t>オウボ</t>
    </rPh>
    <rPh sb="3" eb="5">
      <t>ヨウシ</t>
    </rPh>
    <phoneticPr fontId="4"/>
  </si>
  <si>
    <t>連名者５</t>
    <phoneticPr fontId="3"/>
  </si>
  <si>
    <t>連名者６</t>
    <phoneticPr fontId="3"/>
  </si>
  <si>
    <t>連名者７</t>
    <phoneticPr fontId="3"/>
  </si>
  <si>
    <t>連名者８</t>
    <phoneticPr fontId="3"/>
  </si>
  <si>
    <t>連名者９</t>
    <phoneticPr fontId="3"/>
  </si>
  <si>
    <t>連名者⒑</t>
    <phoneticPr fontId="3"/>
  </si>
  <si>
    <t>連名者⒒</t>
    <phoneticPr fontId="3"/>
  </si>
  <si>
    <t>連名者⒓</t>
    <phoneticPr fontId="3"/>
  </si>
  <si>
    <t>①応募用紙 ２－２(2)　　　　　　応募団体（連名 での応募）　</t>
    <rPh sb="1" eb="3">
      <t>オウボ</t>
    </rPh>
    <rPh sb="3" eb="5">
      <t>ヨウシ</t>
    </rPh>
    <phoneticPr fontId="4"/>
  </si>
  <si>
    <t>①応募用紙 ２－２(3)　　　　　　応募団体（連名 での応募）　</t>
    <rPh sb="1" eb="3">
      <t>オウボ</t>
    </rPh>
    <rPh sb="3" eb="5">
      <t>ヨウシ</t>
    </rPh>
    <phoneticPr fontId="4"/>
  </si>
  <si>
    <t>令和8年度　第42回 都市公園等コンクール　応募用紙　表紙</t>
    <phoneticPr fontId="3"/>
  </si>
  <si>
    <t>令和8年度　第42回都市公園等コンクール　『①設計部門』</t>
    <rPh sb="0" eb="2">
      <t>レイワ</t>
    </rPh>
    <rPh sb="3" eb="5">
      <t>ネンド</t>
    </rPh>
    <rPh sb="6" eb="7">
      <t>ダイ</t>
    </rPh>
    <rPh sb="9" eb="10">
      <t>カイ</t>
    </rPh>
    <rPh sb="10" eb="12">
      <t>トシ</t>
    </rPh>
    <rPh sb="12" eb="14">
      <t>コウエン</t>
    </rPh>
    <rPh sb="14" eb="15">
      <t>トウ</t>
    </rPh>
    <rPh sb="23" eb="25">
      <t>セッケイ</t>
    </rPh>
    <phoneticPr fontId="3"/>
  </si>
  <si>
    <t>構成団体４</t>
  </si>
  <si>
    <t>構成団体５</t>
  </si>
  <si>
    <t>構成団体６</t>
  </si>
  <si>
    <t>構成団体７</t>
  </si>
  <si>
    <t>構成団体８</t>
  </si>
  <si>
    <t>構成団体９</t>
  </si>
  <si>
    <t>構成団体⒑</t>
  </si>
  <si>
    <t>構成団体⒒</t>
  </si>
  <si>
    <t>①応募用紙 ２－３（2）　　　　　　応募団体（共同企業体 での応募）</t>
    <rPh sb="1" eb="3">
      <t>オウボ</t>
    </rPh>
    <rPh sb="3" eb="5">
      <t>ヨウシ</t>
    </rPh>
    <phoneticPr fontId="4"/>
  </si>
  <si>
    <t>①応募用紙 ２－３（3）　　　　　　応募団体（共同企業体 での応募）</t>
    <rPh sb="1" eb="3">
      <t>オウボ</t>
    </rPh>
    <rPh sb="3" eb="5">
      <t>ヨウシ</t>
    </rPh>
    <phoneticPr fontId="4"/>
  </si>
  <si>
    <t>作品カナ</t>
    <rPh sb="0" eb="2">
      <t>サクヒン</t>
    </rPh>
    <phoneticPr fontId="59"/>
  </si>
  <si>
    <t>団体数</t>
    <rPh sb="0" eb="3">
      <t>ダンタイスウ</t>
    </rPh>
    <phoneticPr fontId="59"/>
  </si>
  <si>
    <t>応募者1</t>
    <rPh sb="0" eb="3">
      <t>オウボシャ</t>
    </rPh>
    <phoneticPr fontId="59"/>
  </si>
  <si>
    <t>カナ1</t>
    <phoneticPr fontId="59"/>
  </si>
  <si>
    <t>応募者2</t>
    <rPh sb="0" eb="3">
      <t>オウボシャ</t>
    </rPh>
    <phoneticPr fontId="59"/>
  </si>
  <si>
    <t>カナ2</t>
    <phoneticPr fontId="59"/>
  </si>
  <si>
    <t>応募者3</t>
    <rPh sb="0" eb="3">
      <t>オウボシャ</t>
    </rPh>
    <phoneticPr fontId="59"/>
  </si>
  <si>
    <t>カナ3</t>
    <phoneticPr fontId="59"/>
  </si>
  <si>
    <t>応募者4</t>
    <rPh sb="0" eb="3">
      <t>オウボシャ</t>
    </rPh>
    <phoneticPr fontId="59"/>
  </si>
  <si>
    <t>カナ4</t>
    <phoneticPr fontId="59"/>
  </si>
  <si>
    <t>応募者5</t>
    <rPh sb="0" eb="3">
      <t>オウボシャ</t>
    </rPh>
    <phoneticPr fontId="59"/>
  </si>
  <si>
    <t>カナ5</t>
    <phoneticPr fontId="59"/>
  </si>
  <si>
    <t>応募者6</t>
    <rPh sb="0" eb="3">
      <t>オウボシャ</t>
    </rPh>
    <phoneticPr fontId="59"/>
  </si>
  <si>
    <t>カナ6</t>
    <phoneticPr fontId="59"/>
  </si>
  <si>
    <t>応募者7</t>
    <rPh sb="0" eb="3">
      <t>オウボシャ</t>
    </rPh>
    <phoneticPr fontId="59"/>
  </si>
  <si>
    <t>カナ7</t>
    <phoneticPr fontId="59"/>
  </si>
  <si>
    <t>応募者8</t>
    <rPh sb="0" eb="3">
      <t>オウボシャ</t>
    </rPh>
    <phoneticPr fontId="59"/>
  </si>
  <si>
    <t>カナ8</t>
    <phoneticPr fontId="59"/>
  </si>
  <si>
    <t>応募者9</t>
    <rPh sb="0" eb="3">
      <t>オウボシャ</t>
    </rPh>
    <phoneticPr fontId="59"/>
  </si>
  <si>
    <t>カナ9</t>
    <phoneticPr fontId="59"/>
  </si>
  <si>
    <t>応募者10</t>
    <rPh sb="0" eb="3">
      <t>オウボシャ</t>
    </rPh>
    <phoneticPr fontId="59"/>
  </si>
  <si>
    <t>カナ10</t>
    <phoneticPr fontId="59"/>
  </si>
  <si>
    <t>応募者11</t>
    <rPh sb="0" eb="3">
      <t>オウボシャ</t>
    </rPh>
    <phoneticPr fontId="59"/>
  </si>
  <si>
    <t>カナ11</t>
    <phoneticPr fontId="59"/>
  </si>
  <si>
    <t>部門</t>
    <rPh sb="0" eb="2">
      <t>ブモン</t>
    </rPh>
    <phoneticPr fontId="59"/>
  </si>
  <si>
    <t>所在地</t>
    <rPh sb="0" eb="3">
      <t>ショザイチ</t>
    </rPh>
    <phoneticPr fontId="59"/>
  </si>
  <si>
    <t>対象施設</t>
    <rPh sb="0" eb="4">
      <t>タイショウシセツ</t>
    </rPh>
    <phoneticPr fontId="59"/>
  </si>
  <si>
    <t>賞</t>
    <rPh sb="0" eb="1">
      <t>ショウ</t>
    </rPh>
    <phoneticPr fontId="59"/>
  </si>
  <si>
    <t>応募者12</t>
    <rPh sb="0" eb="3">
      <t>オウボシャ</t>
    </rPh>
    <phoneticPr fontId="59"/>
  </si>
  <si>
    <t>カナ12</t>
  </si>
  <si>
    <t>カナ12</t>
    <phoneticPr fontId="3"/>
  </si>
  <si>
    <t>① 応募用紙 ２－１　　　　　　応募団体（単独企業・団体 での応募）</t>
    <rPh sb="2" eb="4">
      <t>オウボ</t>
    </rPh>
    <rPh sb="4" eb="5">
      <t>ヨウ</t>
    </rPh>
    <rPh sb="5" eb="6">
      <t>カミ</t>
    </rPh>
    <rPh sb="16" eb="20">
      <t>オウボダンタイ</t>
    </rPh>
    <phoneticPr fontId="4"/>
  </si>
  <si>
    <t>① 応募用紙 １</t>
    <rPh sb="2" eb="4">
      <t>オウボ</t>
    </rPh>
    <rPh sb="4" eb="6">
      <t>ヨウシ</t>
    </rPh>
    <phoneticPr fontId="4"/>
  </si>
  <si>
    <t>◆ 応募用紙１：応募作品の概要</t>
    <phoneticPr fontId="3"/>
  </si>
  <si>
    <t>　単独の企業・団体等が応募する場合は、応募用紙２－１を使用してください。</t>
    <rPh sb="27" eb="29">
      <t>シヨウ</t>
    </rPh>
    <phoneticPr fontId="3"/>
  </si>
  <si>
    <r>
      <t>◆応募用紙２：応募者（単独・連名・共同企業体での応募等、</t>
    </r>
    <r>
      <rPr>
        <b/>
        <u/>
        <sz val="10"/>
        <color indexed="10"/>
        <rFont val="ＭＳ ゴシック"/>
        <family val="3"/>
        <charset val="128"/>
      </rPr>
      <t>応募形態</t>
    </r>
    <r>
      <rPr>
        <b/>
        <u/>
        <sz val="10"/>
        <rFont val="ＭＳ ゴシック"/>
        <family val="3"/>
        <charset val="128"/>
      </rPr>
      <t>によって使用する用紙が違います。</t>
    </r>
    <r>
      <rPr>
        <b/>
        <sz val="10"/>
        <rFont val="ＭＳ ゴシック"/>
        <family val="3"/>
        <charset val="128"/>
      </rPr>
      <t>）</t>
    </r>
    <rPh sb="7" eb="10">
      <t>オウボシャ</t>
    </rPh>
    <rPh sb="24" eb="26">
      <t>オウボ</t>
    </rPh>
    <rPh sb="26" eb="27">
      <t>トウ</t>
    </rPh>
    <phoneticPr fontId="3"/>
  </si>
  <si>
    <r>
      <t>・</t>
    </r>
    <r>
      <rPr>
        <b/>
        <sz val="10"/>
        <color rgb="FF000000"/>
        <rFont val="ＭＳ ゴシック"/>
        <family val="3"/>
        <charset val="128"/>
      </rPr>
      <t>単独での応募　（応募用紙２－１）</t>
    </r>
    <phoneticPr fontId="3"/>
  </si>
  <si>
    <r>
      <t>・</t>
    </r>
    <r>
      <rPr>
        <b/>
        <sz val="10"/>
        <rFont val="ＭＳ ゴシック"/>
        <family val="3"/>
        <charset val="128"/>
      </rPr>
      <t>共同企業体での応募　（応募用紙２－３）</t>
    </r>
    <r>
      <rPr>
        <sz val="10"/>
        <rFont val="ＭＳ ゴシック"/>
        <family val="3"/>
        <charset val="128"/>
      </rPr>
      <t>　</t>
    </r>
    <r>
      <rPr>
        <b/>
        <u/>
        <sz val="10"/>
        <rFont val="ＭＳ ゴシック"/>
        <family val="3"/>
        <charset val="128"/>
      </rPr>
      <t>入賞した場合、賞状は共同企業体として１枚になります。</t>
    </r>
    <phoneticPr fontId="3"/>
  </si>
  <si>
    <t>連名者一覧</t>
    <rPh sb="0" eb="3">
      <t>レンメイシャ</t>
    </rPh>
    <rPh sb="3" eb="5">
      <t>イチラン</t>
    </rPh>
    <phoneticPr fontId="3"/>
  </si>
  <si>
    <t>構成団体一覧</t>
    <rPh sb="0" eb="4">
      <t>コウセイダンタイ</t>
    </rPh>
    <rPh sb="4" eb="6">
      <t>イチラン</t>
    </rPh>
    <phoneticPr fontId="3"/>
  </si>
  <si>
    <t>措置の内容（詳細）：</t>
    <rPh sb="0" eb="2">
      <t>ソチ</t>
    </rPh>
    <rPh sb="3" eb="5">
      <t>ナイヨウ</t>
    </rPh>
    <rPh sb="6" eb="8">
      <t>ショウサイ</t>
    </rPh>
    <phoneticPr fontId="3"/>
  </si>
  <si>
    <t>　対象公園（施設）区域：　　</t>
    <rPh sb="1" eb="3">
      <t>タイショウ</t>
    </rPh>
    <rPh sb="3" eb="5">
      <t>コウエン</t>
    </rPh>
    <rPh sb="6" eb="8">
      <t>シセツ</t>
    </rPh>
    <rPh sb="9" eb="11">
      <t>クイキ</t>
    </rPh>
    <phoneticPr fontId="3"/>
  </si>
  <si>
    <t>新　設 ・ ﾘﾆｭｰｱﾙ ：</t>
  </si>
  <si>
    <t>計画・設計内容：</t>
    <rPh sb="0" eb="2">
      <t>ケイカク</t>
    </rPh>
    <rPh sb="3" eb="5">
      <t>セッケイ</t>
    </rPh>
    <rPh sb="5" eb="7">
      <t>ナイヨウ</t>
    </rPh>
    <phoneticPr fontId="3"/>
  </si>
  <si>
    <t>応募者</t>
    <rPh sb="0" eb="3">
      <t>オウボシャ</t>
    </rPh>
    <phoneticPr fontId="59"/>
  </si>
  <si>
    <t>構成団体1</t>
    <rPh sb="0" eb="4">
      <t>コウセイダンタイ</t>
    </rPh>
    <phoneticPr fontId="59"/>
  </si>
  <si>
    <t>構成団体2</t>
    <rPh sb="0" eb="4">
      <t>コウセイダンタイ</t>
    </rPh>
    <phoneticPr fontId="59"/>
  </si>
  <si>
    <t>構成団体3</t>
    <rPh sb="0" eb="4">
      <t>コウセイダンタイ</t>
    </rPh>
    <phoneticPr fontId="59"/>
  </si>
  <si>
    <t>構成団体4</t>
    <rPh sb="0" eb="4">
      <t>コウセイダンタイ</t>
    </rPh>
    <phoneticPr fontId="59"/>
  </si>
  <si>
    <t>構成団体11</t>
    <rPh sb="0" eb="4">
      <t>コウセイダンタイ</t>
    </rPh>
    <phoneticPr fontId="59"/>
  </si>
  <si>
    <t>カナ1</t>
  </si>
  <si>
    <t>カナ2</t>
  </si>
  <si>
    <t>カナ3</t>
  </si>
  <si>
    <t>カナ4</t>
  </si>
  <si>
    <t>カナ5</t>
  </si>
  <si>
    <t>構成団体5</t>
  </si>
  <si>
    <t>カナ6</t>
  </si>
  <si>
    <t>構成団体6</t>
  </si>
  <si>
    <t>カナ7</t>
  </si>
  <si>
    <t>構成団体7</t>
  </si>
  <si>
    <t>カナ8</t>
  </si>
  <si>
    <t>構成団体8</t>
  </si>
  <si>
    <t>カナ9</t>
  </si>
  <si>
    <t>構成団体9</t>
  </si>
  <si>
    <t>カナ10</t>
  </si>
  <si>
    <t>構成団体10</t>
  </si>
  <si>
    <t>カナ11</t>
  </si>
  <si>
    <t>カナ</t>
    <phoneticPr fontId="59"/>
  </si>
  <si>
    <t xml:space="preserve">全　域 </t>
  </si>
  <si>
    <t>一部区域</t>
  </si>
  <si>
    <t>実施設計</t>
    <phoneticPr fontId="3"/>
  </si>
  <si>
    <t>基本設計　</t>
    <phoneticPr fontId="3"/>
  </si>
  <si>
    <t>選択</t>
    <rPh sb="0" eb="2">
      <t>センタク</t>
    </rPh>
    <phoneticPr fontId="3"/>
  </si>
  <si>
    <t>・街区公園</t>
    <phoneticPr fontId="3"/>
  </si>
  <si>
    <t>・近隣公園</t>
    <phoneticPr fontId="3"/>
  </si>
  <si>
    <t>・地区公園</t>
    <phoneticPr fontId="3"/>
  </si>
  <si>
    <t>・総合公園</t>
    <phoneticPr fontId="3"/>
  </si>
  <si>
    <t>・運動公園</t>
    <phoneticPr fontId="3"/>
  </si>
  <si>
    <t>・広域公園</t>
    <phoneticPr fontId="3"/>
  </si>
  <si>
    <t>・レク都市</t>
    <phoneticPr fontId="3"/>
  </si>
  <si>
    <t>・国営公園</t>
    <phoneticPr fontId="3"/>
  </si>
  <si>
    <t>・特殊公園</t>
    <phoneticPr fontId="3"/>
  </si>
  <si>
    <t>・広場公園</t>
    <phoneticPr fontId="3"/>
  </si>
  <si>
    <t>・特定地区公園</t>
    <phoneticPr fontId="3"/>
  </si>
  <si>
    <t>・緑道</t>
    <phoneticPr fontId="3"/>
  </si>
  <si>
    <t>・緩衝緑地</t>
    <phoneticPr fontId="3"/>
  </si>
  <si>
    <t>・都市緑地</t>
    <phoneticPr fontId="3"/>
  </si>
  <si>
    <t>・都市林</t>
    <phoneticPr fontId="3"/>
  </si>
  <si>
    <t>・都市公園以外</t>
    <phoneticPr fontId="3"/>
  </si>
  <si>
    <t>（都市公園以外）：</t>
    <rPh sb="1" eb="5">
      <t>トシコウエン</t>
    </rPh>
    <rPh sb="5" eb="7">
      <t>イガイ</t>
    </rPh>
    <phoneticPr fontId="4"/>
  </si>
  <si>
    <t>　・フリガナは全角で正確にご入力ください。</t>
    <rPh sb="7" eb="9">
      <t>ゼンカク</t>
    </rPh>
    <rPh sb="10" eb="12">
      <t>セイカク</t>
    </rPh>
    <rPh sb="14" eb="16">
      <t>ニュウリョク</t>
    </rPh>
    <phoneticPr fontId="3"/>
  </si>
  <si>
    <t>　・応募に係る連絡先は、平日昼間に連絡のとれる連絡先をご入力ください。</t>
    <rPh sb="28" eb="30">
      <t>ニュウリョク</t>
    </rPh>
    <phoneticPr fontId="3"/>
  </si>
  <si>
    <t>①応募用紙 ４</t>
    <phoneticPr fontId="4"/>
  </si>
  <si>
    <t>　　設計期間：</t>
    <rPh sb="2" eb="4">
      <t>セッケイ</t>
    </rPh>
    <phoneticPr fontId="4"/>
  </si>
  <si>
    <t xml:space="preserve">  　供用開始：</t>
    <rPh sb="3" eb="5">
      <t>キョウヨウ</t>
    </rPh>
    <rPh sb="5" eb="7">
      <t>カイシ</t>
    </rPh>
    <phoneticPr fontId="3"/>
  </si>
  <si>
    <t>（西暦）　　年　　月</t>
    <rPh sb="1" eb="3">
      <t>セイレキ</t>
    </rPh>
    <rPh sb="6" eb="7">
      <t>ネン</t>
    </rPh>
    <rPh sb="9" eb="10">
      <t>ガツ</t>
    </rPh>
    <phoneticPr fontId="4"/>
  </si>
  <si>
    <t>　　設計費：</t>
    <rPh sb="2" eb="4">
      <t>セッケイ</t>
    </rPh>
    <phoneticPr fontId="4"/>
  </si>
  <si>
    <t>新　設</t>
  </si>
  <si>
    <t>受賞：</t>
    <rPh sb="0" eb="2">
      <t>ジュショウ</t>
    </rPh>
    <phoneticPr fontId="3"/>
  </si>
  <si>
    <t>応募資料作成：</t>
    <rPh sb="0" eb="4">
      <t>オウボシリョウ</t>
    </rPh>
    <rPh sb="4" eb="6">
      <t>サクセイ</t>
    </rPh>
    <phoneticPr fontId="3"/>
  </si>
  <si>
    <t>国土交通大臣賞</t>
    <rPh sb="0" eb="7">
      <t>コクドコウツウダイジンショウ</t>
    </rPh>
    <phoneticPr fontId="3"/>
  </si>
  <si>
    <t>国土交通省都市局長賞</t>
    <rPh sb="0" eb="5">
      <t>コクドコウツウショウ</t>
    </rPh>
    <rPh sb="5" eb="10">
      <t>トシキョクチョウショウ</t>
    </rPh>
    <phoneticPr fontId="3"/>
  </si>
  <si>
    <t>一般社団法人日本公園緑地協会会長賞</t>
    <rPh sb="0" eb="6">
      <t>イッパンシャダンホウジン</t>
    </rPh>
    <rPh sb="6" eb="8">
      <t>ニホン</t>
    </rPh>
    <rPh sb="8" eb="10">
      <t>コウエン</t>
    </rPh>
    <rPh sb="10" eb="12">
      <t>リョクチ</t>
    </rPh>
    <rPh sb="12" eb="14">
      <t>キョウカイ</t>
    </rPh>
    <rPh sb="14" eb="17">
      <t>カイチョウショウ</t>
    </rPh>
    <phoneticPr fontId="3"/>
  </si>
  <si>
    <t>審査委員会特別賞</t>
    <rPh sb="0" eb="5">
      <t>シンサイインカイ</t>
    </rPh>
    <rPh sb="5" eb="8">
      <t>トクベツショウ</t>
    </rPh>
    <phoneticPr fontId="3"/>
  </si>
  <si>
    <t>基本計画・基本設計</t>
    <rPh sb="5" eb="9">
      <t>キホンセッケイ</t>
    </rPh>
    <phoneticPr fontId="3"/>
  </si>
  <si>
    <t>基本計画・基本設計・実施設計</t>
    <rPh sb="0" eb="4">
      <t>キホンケイカク</t>
    </rPh>
    <rPh sb="5" eb="9">
      <t>キホンセッケイ</t>
    </rPh>
    <rPh sb="10" eb="14">
      <t>ジッシセッケイ</t>
    </rPh>
    <phoneticPr fontId="3"/>
  </si>
  <si>
    <t>基本設計・実施設計</t>
    <rPh sb="0" eb="4">
      <t>キホンセッケイ</t>
    </rPh>
    <rPh sb="5" eb="9">
      <t>ジッシセッケイ</t>
    </rPh>
    <phoneticPr fontId="3"/>
  </si>
  <si>
    <t>(面積又は延長をお書きください。）</t>
    <rPh sb="1" eb="3">
      <t>メンセキ</t>
    </rPh>
    <rPh sb="3" eb="4">
      <t>マタ</t>
    </rPh>
    <rPh sb="5" eb="7">
      <t>エンチョウ</t>
    </rPh>
    <rPh sb="9" eb="10">
      <t>カ</t>
    </rPh>
    <phoneticPr fontId="3"/>
  </si>
  <si>
    <t>ha</t>
    <phoneticPr fontId="3"/>
  </si>
  <si>
    <t>約</t>
    <rPh sb="0" eb="1">
      <t>ヤク</t>
    </rPh>
    <phoneticPr fontId="3"/>
  </si>
  <si>
    <t>①応募用紙２－２　（連名での応募）</t>
    <rPh sb="1" eb="3">
      <t>オウボ</t>
    </rPh>
    <rPh sb="3" eb="5">
      <t>ヨウシ</t>
    </rPh>
    <phoneticPr fontId="3"/>
  </si>
  <si>
    <t>①応募用紙２－３　（共同企業体での応募）</t>
    <rPh sb="1" eb="3">
      <t>オウボ</t>
    </rPh>
    <rPh sb="3" eb="5">
      <t>ヨウシ</t>
    </rPh>
    <phoneticPr fontId="3"/>
  </si>
  <si>
    <t>①応募用紙２－１　（単独企業・団体での応募）</t>
    <rPh sb="1" eb="3">
      <t>オウボ</t>
    </rPh>
    <rPh sb="3" eb="5">
      <t>ヨウシ</t>
    </rPh>
    <phoneticPr fontId="3"/>
  </si>
  <si>
    <t>・設定登録済</t>
    <phoneticPr fontId="3"/>
  </si>
  <si>
    <t>・出願中</t>
    <phoneticPr fontId="3"/>
  </si>
  <si>
    <t>　①特許権　：</t>
    <rPh sb="2" eb="4">
      <t>トッキョ</t>
    </rPh>
    <rPh sb="4" eb="5">
      <t>ケン</t>
    </rPh>
    <phoneticPr fontId="4"/>
  </si>
  <si>
    <t>　③意匠登録：</t>
  </si>
  <si>
    <t>②実用新案権：</t>
    <phoneticPr fontId="3"/>
  </si>
  <si>
    <t>※右記について該当する場合には該当国目を選択してください。</t>
    <rPh sb="1" eb="3">
      <t>ウキ</t>
    </rPh>
    <rPh sb="7" eb="9">
      <t>ガイトウ</t>
    </rPh>
    <rPh sb="11" eb="13">
      <t>バアイ</t>
    </rPh>
    <rPh sb="15" eb="17">
      <t>ガイトウ</t>
    </rPh>
    <rPh sb="17" eb="18">
      <t>コク</t>
    </rPh>
    <rPh sb="18" eb="19">
      <t>モク</t>
    </rPh>
    <rPh sb="20" eb="22">
      <t>センタク</t>
    </rPh>
    <phoneticPr fontId="4"/>
  </si>
  <si>
    <t>・リニューアルの場合は、リニューアル前の状況がわかる資料を添付してください。</t>
  </si>
  <si>
    <t>件数：</t>
    <rPh sb="0" eb="2">
      <t>ケンスウ</t>
    </rPh>
    <phoneticPr fontId="3"/>
  </si>
  <si>
    <t>①応募用紙１（応募作品の概要）</t>
    <rPh sb="1" eb="3">
      <t>オウボ</t>
    </rPh>
    <rPh sb="3" eb="5">
      <t>ヨウシ</t>
    </rPh>
    <phoneticPr fontId="3"/>
  </si>
  <si>
    <t>句読点ふくいむ40字以内</t>
    <rPh sb="9" eb="10">
      <t>ジ</t>
    </rPh>
    <rPh sb="10" eb="12">
      <t>イナイ</t>
    </rPh>
    <phoneticPr fontId="3"/>
  </si>
  <si>
    <t xml:space="preserve"> ﾘﾆｭｰｱﾙ</t>
  </si>
  <si>
    <r>
      <t>写真</t>
    </r>
    <r>
      <rPr>
        <sz val="10"/>
        <rFont val="ＭＳ 明朝"/>
        <family val="1"/>
        <charset val="128"/>
      </rPr>
      <t>（Ａ４版４枚　又は　Ａ３版２枚　まで）</t>
    </r>
    <rPh sb="5" eb="6">
      <t>バン</t>
    </rPh>
    <rPh sb="9" eb="10">
      <t>マタ</t>
    </rPh>
    <rPh sb="14" eb="15">
      <t>ハン</t>
    </rPh>
    <rPh sb="16" eb="17">
      <t>マイ</t>
    </rPh>
    <phoneticPr fontId="3"/>
  </si>
  <si>
    <t>確認</t>
    <rPh sb="0" eb="2">
      <t>カクニン</t>
    </rPh>
    <phoneticPr fontId="3"/>
  </si>
  <si>
    <t>応募要領「19　その他」の「１．パネルの作成」、「２．作品発表」のご了解（国土交通大臣賞を受賞した場合）</t>
    <rPh sb="0" eb="2">
      <t>オウボ</t>
    </rPh>
    <rPh sb="2" eb="4">
      <t>ヨウリョウ</t>
    </rPh>
    <rPh sb="10" eb="11">
      <t>タ</t>
    </rPh>
    <rPh sb="34" eb="36">
      <t>リョウカイ</t>
    </rPh>
    <phoneticPr fontId="3"/>
  </si>
  <si>
    <t xml:space="preserve">
担当者</t>
    <rPh sb="2" eb="5">
      <t>タントウシャ</t>
    </rPh>
    <phoneticPr fontId="3"/>
  </si>
  <si>
    <t>応募に係る連絡先
担当者</t>
    <rPh sb="9" eb="12">
      <t>タントウシャ</t>
    </rPh>
    <phoneticPr fontId="4"/>
  </si>
  <si>
    <t>・提出書類等を確認の上、チェックをお願いします。</t>
    <rPh sb="1" eb="3">
      <t>テイシュツ</t>
    </rPh>
    <rPh sb="3" eb="5">
      <t>ショルイ</t>
    </rPh>
    <rPh sb="5" eb="6">
      <t>トウ</t>
    </rPh>
    <rPh sb="7" eb="9">
      <t>カクニン</t>
    </rPh>
    <rPh sb="10" eb="11">
      <t>ウエ</t>
    </rPh>
    <rPh sb="18" eb="19">
      <t>ネガ</t>
    </rPh>
    <phoneticPr fontId="3"/>
  </si>
  <si>
    <t xml:space="preserve"> 数字半角</t>
    <rPh sb="1" eb="3">
      <t>スウジ</t>
    </rPh>
    <rPh sb="3" eb="5">
      <t>ハンカク</t>
    </rPh>
    <phoneticPr fontId="3"/>
  </si>
  <si>
    <t>①</t>
  </si>
  <si>
    <t>②</t>
    <phoneticPr fontId="3"/>
  </si>
  <si>
    <t>③</t>
  </si>
  <si>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</si>
  <si>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</si>
  <si>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</si>
  <si>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</si>
  <si>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</si>
  <si>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</si>
  <si>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</si>
  <si>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</si>
  <si>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</si>
  <si>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</si>
  <si>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</si>
  <si>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</si>
  <si>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r>
      <t xml:space="preserve">公園種別
</t>
    </r>
    <r>
      <rPr>
        <sz val="8"/>
        <rFont val="ＭＳ 明朝"/>
        <family val="1"/>
        <charset val="128"/>
      </rPr>
      <t>(※該当種別を選択)</t>
    </r>
    <rPh sb="0" eb="2">
      <t>コウエン</t>
    </rPh>
    <rPh sb="2" eb="4">
      <t>シュベツ</t>
    </rPh>
    <phoneticPr fontId="3"/>
  </si>
  <si>
    <t>都市公園以外：</t>
  </si>
  <si>
    <t>空白</t>
    <rPh sb="0" eb="2">
      <t>クウハク</t>
    </rPh>
    <phoneticPr fontId="3"/>
  </si>
  <si>
    <t>・なし</t>
    <phoneticPr fontId="3"/>
  </si>
  <si>
    <t>500字程度</t>
    <rPh sb="3" eb="4">
      <t>ジ</t>
    </rPh>
    <rPh sb="4" eb="6">
      <t>テイド</t>
    </rPh>
    <phoneticPr fontId="3"/>
  </si>
  <si>
    <t>公園種別：</t>
    <phoneticPr fontId="4"/>
  </si>
  <si>
    <t>（西暦）　　年　　月～　　年　　月</t>
    <rPh sb="1" eb="3">
      <t>セイレキ</t>
    </rPh>
    <rPh sb="6" eb="7">
      <t>ネン</t>
    </rPh>
    <rPh sb="9" eb="10">
      <t>ツキ</t>
    </rPh>
    <rPh sb="13" eb="14">
      <t>ネン</t>
    </rPh>
    <rPh sb="16" eb="17">
      <t>ツキ</t>
    </rPh>
    <phoneticPr fontId="3"/>
  </si>
  <si>
    <t>計画・設計内容：　</t>
    <rPh sb="0" eb="2">
      <t>ケイカク</t>
    </rPh>
    <rPh sb="3" eb="5">
      <t>セッケイ</t>
    </rPh>
    <rPh sb="5" eb="7">
      <t>ナイヨウ</t>
    </rPh>
    <phoneticPr fontId="3"/>
  </si>
  <si>
    <t>100字程度</t>
    <rPh sb="3" eb="4">
      <t>ジ</t>
    </rPh>
    <rPh sb="4" eb="6">
      <t>テイド</t>
    </rPh>
    <phoneticPr fontId="3"/>
  </si>
  <si>
    <t>(ｍ)</t>
    <phoneticPr fontId="3"/>
  </si>
  <si>
    <t>（補足:40字以内）</t>
    <rPh sb="1" eb="3">
      <t>ホソク</t>
    </rPh>
    <rPh sb="7" eb="9">
      <t>イナイ</t>
    </rPh>
    <phoneticPr fontId="3"/>
  </si>
  <si>
    <r>
      <t xml:space="preserve">
概要(設計意図)
･特徴
</t>
    </r>
    <r>
      <rPr>
        <sz val="10"/>
        <color indexed="10"/>
        <rFont val="ＭＳ 明朝"/>
        <family val="1"/>
        <charset val="128"/>
      </rPr>
      <t>（500字程度）</t>
    </r>
    <rPh sb="1" eb="3">
      <t>ガイヨウ</t>
    </rPh>
    <rPh sb="4" eb="6">
      <t>セッケイ</t>
    </rPh>
    <rPh sb="6" eb="8">
      <t>イト</t>
    </rPh>
    <rPh sb="11" eb="13">
      <t>トクチョウ</t>
    </rPh>
    <rPh sb="18" eb="19">
      <t>ジ</t>
    </rPh>
    <rPh sb="19" eb="21">
      <t>テイド</t>
    </rPh>
    <phoneticPr fontId="3"/>
  </si>
  <si>
    <t>　</t>
    <phoneticPr fontId="4"/>
  </si>
  <si>
    <t>応募：</t>
    <phoneticPr fontId="3"/>
  </si>
  <si>
    <t>応募</t>
    <rPh sb="0" eb="2">
      <t>オウボ</t>
    </rPh>
    <phoneticPr fontId="3"/>
  </si>
  <si>
    <t>・あ　る</t>
    <phoneticPr fontId="3"/>
  </si>
  <si>
    <t>・な　し</t>
    <phoneticPr fontId="3"/>
  </si>
  <si>
    <t>入賞</t>
    <rPh sb="0" eb="2">
      <t>ニュウショウ</t>
    </rPh>
    <phoneticPr fontId="3"/>
  </si>
  <si>
    <t>*応募者</t>
    <rPh sb="1" eb="3">
      <t>オウボ</t>
    </rPh>
    <rPh sb="3" eb="4">
      <t>シャ</t>
    </rPh>
    <phoneticPr fontId="4"/>
  </si>
  <si>
    <t>*応募担当（連名者１）</t>
    <rPh sb="1" eb="3">
      <t>オウボ</t>
    </rPh>
    <rPh sb="3" eb="5">
      <t>タントウ</t>
    </rPh>
    <rPh sb="6" eb="7">
      <t>レン</t>
    </rPh>
    <rPh sb="7" eb="8">
      <t>メイ</t>
    </rPh>
    <rPh sb="8" eb="9">
      <t>シャ</t>
    </rPh>
    <phoneticPr fontId="4"/>
  </si>
  <si>
    <t>*企業・団体名</t>
    <rPh sb="1" eb="3">
      <t>　</t>
    </rPh>
    <phoneticPr fontId="4"/>
  </si>
  <si>
    <t>*共同企業体名</t>
    <phoneticPr fontId="3"/>
  </si>
  <si>
    <t>／</t>
    <phoneticPr fontId="3"/>
  </si>
  <si>
    <t>入賞：</t>
    <rPh sb="0" eb="2">
      <t>ニュウショウ</t>
    </rPh>
    <phoneticPr fontId="3"/>
  </si>
  <si>
    <r>
      <t>・</t>
    </r>
    <r>
      <rPr>
        <b/>
        <sz val="10"/>
        <color rgb="FF000000"/>
        <rFont val="ＭＳ ゴシック"/>
        <family val="3"/>
        <charset val="128"/>
      </rPr>
      <t>連名での応募　（応募用紙２－２）</t>
    </r>
    <r>
      <rPr>
        <sz val="10"/>
        <color rgb="FF000000"/>
        <rFont val="ＭＳ ゴシック"/>
        <family val="3"/>
        <charset val="128"/>
      </rPr>
      <t>　</t>
    </r>
    <r>
      <rPr>
        <b/>
        <u/>
        <sz val="10"/>
        <rFont val="ＭＳ ゴシック"/>
        <family val="3"/>
        <charset val="128"/>
      </rPr>
      <t>入賞した場合、賞状は連名団体分の枚数</t>
    </r>
    <r>
      <rPr>
        <b/>
        <u/>
        <sz val="10"/>
        <color indexed="8"/>
        <rFont val="ＭＳ ゴシック"/>
        <family val="3"/>
        <charset val="128"/>
      </rPr>
      <t>になります。</t>
    </r>
    <rPh sb="30" eb="32">
      <t>ダンタイ</t>
    </rPh>
    <phoneticPr fontId="3"/>
  </si>
  <si>
    <t>　・「*応募担当（連名者1）」は応募に関する連絡、資料内容確認・問い合わせの窓口となる団体として下さい。</t>
    <rPh sb="16" eb="18">
      <t>オウボ</t>
    </rPh>
    <rPh sb="19" eb="20">
      <t>カン</t>
    </rPh>
    <rPh sb="22" eb="24">
      <t>レンラク</t>
    </rPh>
    <rPh sb="25" eb="27">
      <t>シリョウ</t>
    </rPh>
    <rPh sb="27" eb="29">
      <t>ナイヨウ</t>
    </rPh>
    <rPh sb="29" eb="31">
      <t>カクニン</t>
    </rPh>
    <rPh sb="32" eb="33">
      <t>ト</t>
    </rPh>
    <rPh sb="34" eb="35">
      <t>ア</t>
    </rPh>
    <rPh sb="38" eb="40">
      <t>マドグチ</t>
    </rPh>
    <rPh sb="43" eb="45">
      <t>ダンタイ</t>
    </rPh>
    <rPh sb="48" eb="49">
      <t>クダ</t>
    </rPh>
    <phoneticPr fontId="3"/>
  </si>
  <si>
    <t>　・複数団体による連名での応募の場合は、応募用紙２－２で応募してください。</t>
    <rPh sb="2" eb="4">
      <t>フクスウ</t>
    </rPh>
    <rPh sb="4" eb="6">
      <t>ダンタイ</t>
    </rPh>
    <phoneticPr fontId="3"/>
  </si>
  <si>
    <t>　・「連名者2～4」の欄にその他の企業の名称、代表者名、担当者名、連絡先等を記載してください。</t>
    <phoneticPr fontId="3"/>
  </si>
  <si>
    <t>　・連名者が4団体以上ある場合は「応募用紙２－２（2）」、「応募用紙２－２（3）」を使用してください。</t>
    <rPh sb="2" eb="5">
      <t>レンメイシャ</t>
    </rPh>
    <rPh sb="7" eb="9">
      <t>ダンタイ</t>
    </rPh>
    <rPh sb="9" eb="11">
      <t>イジョウ</t>
    </rPh>
    <rPh sb="13" eb="15">
      <t>バアイ</t>
    </rPh>
    <rPh sb="42" eb="44">
      <t>シヨウ</t>
    </rPh>
    <phoneticPr fontId="3"/>
  </si>
  <si>
    <t>　・共同企業体での応募の場合は、応募用紙２－３を使用してください。</t>
    <rPh sb="24" eb="26">
      <t>シヨウ</t>
    </rPh>
    <phoneticPr fontId="3"/>
  </si>
  <si>
    <t>　・「*応募者」欄の「応募資料作成者（担当者）」は「代表企業」の方でなくてもかまいません。
　　応募内容等に関する事務局の質問に対し対応いただくとともに、応募、受賞に関する事務にご対応いただける方としてください。</t>
    <rPh sb="6" eb="7">
      <t>シャ</t>
    </rPh>
    <rPh sb="8" eb="9">
      <t>ラン</t>
    </rPh>
    <rPh sb="11" eb="13">
      <t>オウボ</t>
    </rPh>
    <rPh sb="13" eb="15">
      <t>シリョウ</t>
    </rPh>
    <rPh sb="15" eb="18">
      <t>サクセイシャ</t>
    </rPh>
    <rPh sb="19" eb="21">
      <t>タントウ</t>
    </rPh>
    <rPh sb="21" eb="22">
      <t>シャ</t>
    </rPh>
    <rPh sb="26" eb="28">
      <t>ダイヒョウ</t>
    </rPh>
    <rPh sb="28" eb="30">
      <t>キギョウ</t>
    </rPh>
    <rPh sb="32" eb="33">
      <t>カタ</t>
    </rPh>
    <phoneticPr fontId="3"/>
  </si>
  <si>
    <t>　・「応募資料作成者（担当者）」欄」については担当の方の連絡先を正確にお書きください。（通常連絡の取れる連絡先）</t>
    <rPh sb="3" eb="5">
      <t>オウボ</t>
    </rPh>
    <rPh sb="5" eb="7">
      <t>シリョウ</t>
    </rPh>
    <rPh sb="7" eb="10">
      <t>サクセイシャ</t>
    </rPh>
    <rPh sb="11" eb="13">
      <t>タントウ</t>
    </rPh>
    <rPh sb="13" eb="14">
      <t>シャ</t>
    </rPh>
    <rPh sb="16" eb="17">
      <t>ラン</t>
    </rPh>
    <rPh sb="23" eb="25">
      <t>タントウ</t>
    </rPh>
    <rPh sb="26" eb="27">
      <t>カタ</t>
    </rPh>
    <rPh sb="28" eb="31">
      <t>レンラクサキ</t>
    </rPh>
    <rPh sb="32" eb="34">
      <t>セイカク</t>
    </rPh>
    <rPh sb="36" eb="37">
      <t>カ</t>
    </rPh>
    <rPh sb="44" eb="46">
      <t>ツウジョウ</t>
    </rPh>
    <rPh sb="46" eb="48">
      <t>レンラク</t>
    </rPh>
    <rPh sb="49" eb="50">
      <t>ト</t>
    </rPh>
    <rPh sb="52" eb="55">
      <t>レンラクサキ</t>
    </rPh>
    <phoneticPr fontId="3"/>
  </si>
  <si>
    <t>　「構成団体2～3」の欄に、その他構成団体の「企業・団体名」、「代表者名」、「担当者名」、「連絡先」等を記載してください。</t>
    <rPh sb="2" eb="4">
      <t>コウセイ</t>
    </rPh>
    <rPh sb="4" eb="6">
      <t>ダンタイ</t>
    </rPh>
    <rPh sb="17" eb="21">
      <t>コウセイダンタイ</t>
    </rPh>
    <phoneticPr fontId="3"/>
  </si>
  <si>
    <t>　・「*応募担当（連名者1）」の「応募資料作成者」は応募内容等に関する事務局の質問に対し対応いただくとともに、応募、受賞
　　に関する事務をご対応いただける方としてください。</t>
    <rPh sb="17" eb="21">
      <t>オウボシリョウ</t>
    </rPh>
    <rPh sb="21" eb="24">
      <t>サクセイシャ</t>
    </rPh>
    <rPh sb="26" eb="31">
      <t>オウボナイヨウトウ</t>
    </rPh>
    <rPh sb="32" eb="33">
      <t>カン</t>
    </rPh>
    <rPh sb="35" eb="38">
      <t>ジムキョク</t>
    </rPh>
    <rPh sb="39" eb="41">
      <t>シツモン</t>
    </rPh>
    <rPh sb="42" eb="43">
      <t>タイ</t>
    </rPh>
    <rPh sb="44" eb="46">
      <t>タイオウ</t>
    </rPh>
    <rPh sb="55" eb="57">
      <t>オウボ</t>
    </rPh>
    <rPh sb="58" eb="60">
      <t>ジュショウ</t>
    </rPh>
    <rPh sb="64" eb="65">
      <t>カン</t>
    </rPh>
    <rPh sb="67" eb="69">
      <t>ジム</t>
    </rPh>
    <rPh sb="71" eb="73">
      <t>タイオウ</t>
    </rPh>
    <rPh sb="78" eb="79">
      <t>カタ</t>
    </rPh>
    <phoneticPr fontId="3"/>
  </si>
  <si>
    <t>　・「*応募者」欄に応募者である「共同企業体名」「代表者名」を記載するとともに、代表企業選択欄で代表企業である構成団体を
　　選択してください。</t>
    <rPh sb="6" eb="7">
      <t>シャ</t>
    </rPh>
    <rPh sb="10" eb="13">
      <t>オウボシャ</t>
    </rPh>
    <rPh sb="17" eb="22">
      <t>キョウドウキギョウタイ</t>
    </rPh>
    <rPh sb="22" eb="23">
      <t>メイ</t>
    </rPh>
    <rPh sb="31" eb="33">
      <t>キサイ</t>
    </rPh>
    <rPh sb="44" eb="46">
      <t>センタク</t>
    </rPh>
    <rPh sb="46" eb="47">
      <t>ラン</t>
    </rPh>
    <rPh sb="55" eb="57">
      <t>コウセイ</t>
    </rPh>
    <rPh sb="57" eb="59">
      <t>ダンタイ</t>
    </rPh>
    <rPh sb="63" eb="65">
      <t>センタク</t>
    </rPh>
    <phoneticPr fontId="3"/>
  </si>
  <si>
    <t>　・「*応募担当（連名者1）」の「企業・団体名」、「代表者名」、「応募資料作成者（担当者）」、「連絡先」等を記載してくだ
　　さい。</t>
    <rPh sb="4" eb="8">
      <t>オウボタントウ</t>
    </rPh>
    <rPh sb="9" eb="12">
      <t>レンメイシャ</t>
    </rPh>
    <rPh sb="17" eb="19">
      <t>キギョウ</t>
    </rPh>
    <rPh sb="33" eb="37">
      <t>オウボシリョウ</t>
    </rPh>
    <rPh sb="37" eb="40">
      <t>サクセイシャ</t>
    </rPh>
    <rPh sb="41" eb="44">
      <t>タントウシャ</t>
    </rPh>
    <phoneticPr fontId="3"/>
  </si>
  <si>
    <t>・応募用紙２－２の連名者一覧、応募用紙２－３の構成団体一覧（グレー網掛け部分）は「応募担当」「連名者」「応募者」
　「構成団体」欄の「企業・団体名」「共同企業体名」を入力すると転載されます。</t>
    <rPh sb="1" eb="3">
      <t>オウボ</t>
    </rPh>
    <rPh sb="3" eb="5">
      <t>ヨウシ</t>
    </rPh>
    <rPh sb="15" eb="19">
      <t>オウボヨウシ</t>
    </rPh>
    <rPh sb="23" eb="27">
      <t>コウセイダンタイ</t>
    </rPh>
    <rPh sb="27" eb="29">
      <t>イチラン</t>
    </rPh>
    <rPh sb="33" eb="35">
      <t>アミカ</t>
    </rPh>
    <rPh sb="36" eb="38">
      <t>ブブン</t>
    </rPh>
    <rPh sb="41" eb="45">
      <t>オウボタントウ</t>
    </rPh>
    <rPh sb="47" eb="50">
      <t>レンメイシャ</t>
    </rPh>
    <rPh sb="59" eb="63">
      <t>コウセイダンタイ</t>
    </rPh>
    <rPh sb="64" eb="65">
      <t>ラン</t>
    </rPh>
    <rPh sb="67" eb="69">
      <t>キギョウ</t>
    </rPh>
    <rPh sb="70" eb="73">
      <t>ダンタイメイ</t>
    </rPh>
    <rPh sb="83" eb="85">
      <t>ニュウリョク</t>
    </rPh>
    <rPh sb="88" eb="90">
      <t>テンサイ</t>
    </rPh>
    <phoneticPr fontId="3"/>
  </si>
  <si>
    <t>・応募団体：は「表紙」の「応募者名」が転載されます。</t>
    <rPh sb="1" eb="3">
      <t>オウボ</t>
    </rPh>
    <rPh sb="3" eb="5">
      <t>ダンタイ</t>
    </rPh>
    <rPh sb="8" eb="10">
      <t>ヒョウシ</t>
    </rPh>
    <rPh sb="13" eb="16">
      <t>オウボシャ</t>
    </rPh>
    <rPh sb="16" eb="17">
      <t>メイ</t>
    </rPh>
    <rPh sb="19" eb="21">
      <t>テンサイ</t>
    </rPh>
    <phoneticPr fontId="3"/>
  </si>
  <si>
    <t>・「応募用紙１」、「応募用紙２」を添付して公園（施設）設置者・管理者から回答を頂いてください。</t>
    <rPh sb="2" eb="6">
      <t>オウボヨウシ</t>
    </rPh>
    <rPh sb="10" eb="14">
      <t>オウボヨウシ</t>
    </rPh>
    <rPh sb="17" eb="19">
      <t>テンプ</t>
    </rPh>
    <rPh sb="24" eb="26">
      <t>シセツ</t>
    </rPh>
    <rPh sb="27" eb="30">
      <t>セッチシャ</t>
    </rPh>
    <rPh sb="36" eb="38">
      <t>カイトウ</t>
    </rPh>
    <phoneticPr fontId="3"/>
  </si>
  <si>
    <r>
      <t>◆</t>
    </r>
    <r>
      <rPr>
        <b/>
        <sz val="10"/>
        <color indexed="8"/>
        <rFont val="ＭＳ ゴシック"/>
        <family val="3"/>
        <charset val="128"/>
      </rPr>
      <t>応募用紙</t>
    </r>
    <r>
      <rPr>
        <b/>
        <sz val="10"/>
        <rFont val="ＭＳ ゴシック"/>
        <family val="3"/>
        <charset val="128"/>
      </rPr>
      <t>３：「応募作品の確認票」</t>
    </r>
    <phoneticPr fontId="3"/>
  </si>
  <si>
    <t>◆応募用紙４：「造園ＣＰＤ登録者」</t>
    <phoneticPr fontId="3"/>
  </si>
  <si>
    <t>　本コンクールの応募・受賞に関して造園ＣＰＤへの単位を登録される場合、該当欄に記入してください。</t>
    <rPh sb="8" eb="10">
      <t>オウボ</t>
    </rPh>
    <rPh sb="11" eb="13">
      <t>ジュショウ</t>
    </rPh>
    <rPh sb="14" eb="15">
      <t>カン</t>
    </rPh>
    <rPh sb="27" eb="29">
      <t>トウロク</t>
    </rPh>
    <rPh sb="32" eb="34">
      <t>バアイ</t>
    </rPh>
    <phoneticPr fontId="3"/>
  </si>
  <si>
    <t>※３）応募資料作成者は「応募用紙２」の「応募資料作成者（担当者）」をお書きください。</t>
    <rPh sb="3" eb="7">
      <t>オウボシリョウ</t>
    </rPh>
    <rPh sb="7" eb="10">
      <t>サクセイシャ</t>
    </rPh>
    <rPh sb="12" eb="16">
      <t>オウボヨウシ</t>
    </rPh>
    <rPh sb="35" eb="36">
      <t>カ</t>
    </rPh>
    <phoneticPr fontId="3"/>
  </si>
  <si>
    <t>①応募用紙 ３（2）</t>
    <rPh sb="1" eb="3">
      <t>オウボ</t>
    </rPh>
    <rPh sb="3" eb="5">
      <t>ヨウシ</t>
    </rPh>
    <phoneticPr fontId="4"/>
  </si>
  <si>
    <t>①応募用紙 ３（1）</t>
    <rPh sb="1" eb="3">
      <t>オウボ</t>
    </rPh>
    <rPh sb="3" eb="5">
      <t>ヨウシ</t>
    </rPh>
    <phoneticPr fontId="4"/>
  </si>
  <si>
    <t>　応募用紙３(1)</t>
    <phoneticPr fontId="3"/>
  </si>
  <si>
    <t>　応募用紙３(2)</t>
    <phoneticPr fontId="3"/>
  </si>
  <si>
    <t>・作品名：は「表紙」の「作品名」が転載されます。</t>
    <rPh sb="1" eb="4">
      <t>サクヒンメイ</t>
    </rPh>
    <rPh sb="7" eb="9">
      <t>ヒョウシ</t>
    </rPh>
    <rPh sb="12" eb="15">
      <t>サクヒンメイ</t>
    </rPh>
    <rPh sb="17" eb="19">
      <t>テンサイ</t>
    </rPh>
    <phoneticPr fontId="3"/>
  </si>
  <si>
    <t>　　　　　　     ①応募用紙３（応募用紙３(1) 及び 応募用紙３(2)）</t>
    <rPh sb="18" eb="22">
      <t>オウボヨウシ</t>
    </rPh>
    <rPh sb="27" eb="28">
      <t>オヨ</t>
    </rPh>
    <rPh sb="30" eb="34">
      <t>オウボヨウシ</t>
    </rPh>
    <phoneticPr fontId="3"/>
  </si>
  <si>
    <t>　　　　　　任意:①応募用紙４</t>
    <rPh sb="6" eb="8">
      <t>ニンイ</t>
    </rPh>
    <phoneticPr fontId="3"/>
  </si>
  <si>
    <t>①設計部門：必須:①応募用紙１、①応募用紙２（応募用紙２－１ or 応募用紙２－２ or 応募用紙２－３）、</t>
    <rPh sb="6" eb="8">
      <t>ヒッス</t>
    </rPh>
    <rPh sb="17" eb="21">
      <t>オウボヨウシ</t>
    </rPh>
    <phoneticPr fontId="3"/>
  </si>
  <si>
    <r>
      <t xml:space="preserve">・設計の意図、趣旨、内容、特徴等を記述したもの。様式自由。（基本 </t>
    </r>
    <r>
      <rPr>
        <b/>
        <sz val="10"/>
        <color indexed="8"/>
        <rFont val="ＭＳ 明朝"/>
        <family val="1"/>
        <charset val="128"/>
      </rPr>
      <t>Ａ４版（片面）</t>
    </r>
    <r>
      <rPr>
        <b/>
        <u/>
        <sz val="10"/>
        <color indexed="10"/>
        <rFont val="ＭＳ 明朝"/>
        <family val="1"/>
        <charset val="128"/>
      </rPr>
      <t>３枚</t>
    </r>
    <r>
      <rPr>
        <b/>
        <u/>
        <sz val="10"/>
        <color indexed="8"/>
        <rFont val="ＭＳ 明朝"/>
        <family val="1"/>
        <charset val="128"/>
      </rPr>
      <t>まで</t>
    </r>
    <r>
      <rPr>
        <sz val="10"/>
        <color indexed="8"/>
        <rFont val="ＭＳ 明朝"/>
        <family val="1"/>
        <charset val="128"/>
      </rPr>
      <t>）</t>
    </r>
    <rPh sb="30" eb="32">
      <t>キホン</t>
    </rPh>
    <phoneticPr fontId="3"/>
  </si>
  <si>
    <r>
      <t xml:space="preserve">　（設計図書の位置図を利用しても構いません）　（基本 </t>
    </r>
    <r>
      <rPr>
        <b/>
        <sz val="10"/>
        <rFont val="ＭＳ 明朝"/>
        <family val="1"/>
        <charset val="128"/>
      </rPr>
      <t>Ａ４版（片面）</t>
    </r>
    <r>
      <rPr>
        <b/>
        <u/>
        <sz val="10"/>
        <color indexed="10"/>
        <rFont val="ＭＳ 明朝"/>
        <family val="1"/>
        <charset val="128"/>
      </rPr>
      <t>１枚</t>
    </r>
    <r>
      <rPr>
        <sz val="10"/>
        <rFont val="ＭＳ 明朝"/>
        <family val="1"/>
        <charset val="128"/>
      </rPr>
      <t>）</t>
    </r>
    <rPh sb="24" eb="26">
      <t>キホン</t>
    </rPh>
    <rPh sb="31" eb="33">
      <t>カタメン</t>
    </rPh>
    <rPh sb="35" eb="36">
      <t>マイ</t>
    </rPh>
    <phoneticPr fontId="3"/>
  </si>
  <si>
    <t>・複数の公園を対象としている場合は、複数の公園の位置をすべて明示してください。（1枚に収まらない場合複数枚でも可）</t>
    <rPh sb="41" eb="42">
      <t>マイ</t>
    </rPh>
    <rPh sb="43" eb="44">
      <t>オサ</t>
    </rPh>
    <rPh sb="48" eb="50">
      <t>バアイ</t>
    </rPh>
    <rPh sb="50" eb="53">
      <t>フクスウマイ</t>
    </rPh>
    <rPh sb="55" eb="56">
      <t>カ</t>
    </rPh>
    <phoneticPr fontId="3"/>
  </si>
  <si>
    <r>
      <t>・着色全体平面図　（</t>
    </r>
    <r>
      <rPr>
        <b/>
        <sz val="10"/>
        <rFont val="ＭＳ 明朝"/>
        <family val="1"/>
        <charset val="128"/>
      </rPr>
      <t>Ａ３版（片面）　</t>
    </r>
    <r>
      <rPr>
        <b/>
        <u/>
        <sz val="10"/>
        <color rgb="FFFF0000"/>
        <rFont val="ＭＳ 明朝"/>
        <family val="1"/>
        <charset val="128"/>
      </rPr>
      <t>１枚</t>
    </r>
    <r>
      <rPr>
        <sz val="10"/>
        <rFont val="ＭＳ 明朝"/>
        <family val="1"/>
        <charset val="128"/>
      </rPr>
      <t>）　既存の図面の縮小コピー等でも構いません。</t>
    </r>
    <rPh sb="14" eb="16">
      <t>カタメン</t>
    </rPh>
    <phoneticPr fontId="3"/>
  </si>
  <si>
    <t>①応募用紙３(1)(2)　（応募作品の確認票）</t>
    <rPh sb="1" eb="3">
      <t>オウボ</t>
    </rPh>
    <rPh sb="3" eb="5">
      <t>ヨウシ</t>
    </rPh>
    <phoneticPr fontId="3"/>
  </si>
  <si>
    <t>①応募用紙４　（造園ＣＰＤ登録）</t>
    <rPh sb="1" eb="3">
      <t>オウボ</t>
    </rPh>
    <rPh sb="3" eb="5">
      <t>ヨウシ</t>
    </rPh>
    <rPh sb="8" eb="10">
      <t>ゾウエン</t>
    </rPh>
    <phoneticPr fontId="3"/>
  </si>
  <si>
    <t>図面等</t>
    <phoneticPr fontId="3"/>
  </si>
  <si>
    <r>
      <t>　（</t>
    </r>
    <r>
      <rPr>
        <b/>
        <sz val="10"/>
        <rFont val="ＭＳ 明朝"/>
        <family val="1"/>
        <charset val="128"/>
      </rPr>
      <t>Ａ４版（片面）</t>
    </r>
    <r>
      <rPr>
        <b/>
        <u/>
        <sz val="10"/>
        <color indexed="10"/>
        <rFont val="ＭＳ 明朝"/>
        <family val="1"/>
        <charset val="128"/>
      </rPr>
      <t>４枚</t>
    </r>
    <r>
      <rPr>
        <b/>
        <sz val="10"/>
        <rFont val="ＭＳ 明朝"/>
        <family val="1"/>
        <charset val="128"/>
      </rPr>
      <t>　又は　Ａ３版（片面）</t>
    </r>
    <r>
      <rPr>
        <b/>
        <u/>
        <sz val="10"/>
        <color rgb="FFFF0000"/>
        <rFont val="ＭＳ 明朝"/>
        <family val="1"/>
        <charset val="128"/>
      </rPr>
      <t>２枚</t>
    </r>
    <r>
      <rPr>
        <b/>
        <sz val="10"/>
        <rFont val="ＭＳ 明朝"/>
        <family val="1"/>
        <charset val="128"/>
      </rPr>
      <t>　まで</t>
    </r>
    <r>
      <rPr>
        <sz val="10"/>
        <rFont val="ＭＳ 明朝"/>
        <family val="1"/>
        <charset val="128"/>
      </rPr>
      <t>）</t>
    </r>
    <rPh sb="4" eb="5">
      <t>バン</t>
    </rPh>
    <rPh sb="12" eb="13">
      <t>マタ</t>
    </rPh>
    <phoneticPr fontId="3"/>
  </si>
  <si>
    <t>受賞歴</t>
    <rPh sb="0" eb="3">
      <t>ジュショウレキ</t>
    </rPh>
    <phoneticPr fontId="3"/>
  </si>
  <si>
    <t>応募歴</t>
    <rPh sb="0" eb="3">
      <t>オウボレキ</t>
    </rPh>
    <phoneticPr fontId="3"/>
  </si>
  <si>
    <t>名称</t>
    <rPh sb="0" eb="2">
      <t>メイショウ</t>
    </rPh>
    <phoneticPr fontId="3"/>
  </si>
  <si>
    <t>主催</t>
    <rPh sb="0" eb="2">
      <t>シュサイ</t>
    </rPh>
    <phoneticPr fontId="3"/>
  </si>
  <si>
    <t>賞</t>
    <rPh sb="0" eb="1">
      <t>ショウ</t>
    </rPh>
    <phoneticPr fontId="3"/>
  </si>
  <si>
    <t>会長</t>
    <rPh sb="0" eb="2">
      <t>カイチョウ</t>
    </rPh>
    <phoneticPr fontId="3"/>
  </si>
  <si>
    <t>　　下記の内容は今回の実施内容です。</t>
    <rPh sb="2" eb="4">
      <t>カキ</t>
    </rPh>
    <rPh sb="11" eb="13">
      <t>ジッシ</t>
    </rPh>
    <phoneticPr fontId="4"/>
  </si>
  <si>
    <t>　〒　　-</t>
    <phoneticPr fontId="3"/>
  </si>
  <si>
    <t>又は</t>
    <rPh sb="0" eb="1">
      <t>マタ</t>
    </rPh>
    <phoneticPr fontId="3"/>
  </si>
  <si>
    <t>　（西暦）　　　年　　　　</t>
    <rPh sb="2" eb="4">
      <t>セイレキ</t>
    </rPh>
    <rPh sb="8" eb="9">
      <t>ネン</t>
    </rPh>
    <phoneticPr fontId="4"/>
  </si>
  <si>
    <t>応募形態</t>
    <rPh sb="0" eb="4">
      <t>オウボケイタイ</t>
    </rPh>
    <phoneticPr fontId="3"/>
  </si>
  <si>
    <t>応募形態の選択</t>
    <rPh sb="0" eb="4">
      <t>オウボケイタイ</t>
    </rPh>
    <rPh sb="5" eb="7">
      <t>センタク</t>
    </rPh>
    <phoneticPr fontId="3"/>
  </si>
  <si>
    <t>・一般社団法人日本造園建設業協会</t>
  </si>
  <si>
    <t>・一般社団法人日本公園施設業協会</t>
  </si>
  <si>
    <t>・一般社団法人ﾗﾝﾄﾞｽｹｰﾌﾟｺﾝｻﾙﾀﾝﾂ協会</t>
  </si>
  <si>
    <t>・一般社団法人日本造園組合連合会</t>
  </si>
  <si>
    <t>・一般社団法人日本植木協会</t>
  </si>
  <si>
    <t>・一般財団法人日本造園修景協会</t>
  </si>
  <si>
    <t xml:space="preserve">・公益財団法人都市緑化機構 </t>
  </si>
  <si>
    <t>・一般社団法人日本運動施設建設業協会</t>
  </si>
  <si>
    <t>・一般社団法人日本水景協会</t>
  </si>
  <si>
    <t>(役職)</t>
    <phoneticPr fontId="3"/>
  </si>
  <si>
    <t>(所属部課)</t>
  </si>
  <si>
    <t>・応募作品の都市公園等コンクール以外の顕彰制度への応募、また入賞について「ある」か「ない」を選択してください。
　応募が「ある」場合は「顕彰制度名」「主催団体名」を入賞が「ある」場合は「賞の名称」を記入してください。</t>
    <rPh sb="10" eb="11">
      <t>トウ</t>
    </rPh>
    <rPh sb="46" eb="48">
      <t>センタク</t>
    </rPh>
    <rPh sb="57" eb="59">
      <t>オウボ</t>
    </rPh>
    <rPh sb="64" eb="66">
      <t>バアイ</t>
    </rPh>
    <rPh sb="82" eb="84">
      <t>ニュウショウ</t>
    </rPh>
    <rPh sb="89" eb="91">
      <t>バアイ</t>
    </rPh>
    <phoneticPr fontId="3"/>
  </si>
  <si>
    <t>・単独企業・団体での応募</t>
  </si>
  <si>
    <t>・連名での応募</t>
  </si>
  <si>
    <t>・共同企業体での応募</t>
  </si>
  <si>
    <t>（フリガナ）</t>
  </si>
  <si>
    <t>③</t>
    <phoneticPr fontId="3"/>
  </si>
  <si>
    <t>受付番号</t>
    <rPh sb="0" eb="4">
      <t>ウケツケバンゴウ</t>
    </rPh>
    <phoneticPr fontId="3"/>
  </si>
  <si>
    <t>４．指名停止・営業停止の措置</t>
    <phoneticPr fontId="3"/>
  </si>
  <si>
    <t>　　応募用紙2の応募団体（応募者、連名者、構成団体）に対して令和3年（2021）4月から現在
　　までの指名停止・営業停止の措置の有無についてお教えください。</t>
    <rPh sb="65" eb="67">
      <t>ウム</t>
    </rPh>
    <rPh sb="72" eb="73">
      <t>オシ</t>
    </rPh>
    <phoneticPr fontId="3"/>
  </si>
  <si>
    <t>　百万円</t>
    <rPh sb="1" eb="2">
      <t>ヒャク</t>
    </rPh>
    <rPh sb="2" eb="3">
      <t>マン</t>
    </rPh>
    <rPh sb="3" eb="4">
      <t>エン</t>
    </rPh>
    <phoneticPr fontId="3"/>
  </si>
  <si>
    <t>　</t>
    <phoneticPr fontId="3"/>
  </si>
  <si>
    <t>(役職)：</t>
    <rPh sb="1" eb="3">
      <t>ヤクショク</t>
    </rPh>
    <phoneticPr fontId="4"/>
  </si>
  <si>
    <t>(所属部課)：</t>
    <phoneticPr fontId="3"/>
  </si>
  <si>
    <t>応募者名</t>
    <phoneticPr fontId="3"/>
  </si>
  <si>
    <t>(20字程度）</t>
    <phoneticPr fontId="3"/>
  </si>
  <si>
    <r>
      <t>　（写真は、画像を貼り付けた用紙データだけではなく、個々の写真の</t>
    </r>
    <r>
      <rPr>
        <b/>
        <u/>
        <sz val="10"/>
        <color indexed="10"/>
        <rFont val="ＭＳ 明朝"/>
        <family val="1"/>
        <charset val="128"/>
      </rPr>
      <t>jpg等の元データ</t>
    </r>
    <r>
      <rPr>
        <sz val="10"/>
        <rFont val="ＭＳ 明朝"/>
        <family val="1"/>
        <charset val="128"/>
      </rPr>
      <t>も提出してください。）</t>
    </r>
    <rPh sb="6" eb="8">
      <t>ガゾウ</t>
    </rPh>
    <rPh sb="9" eb="10">
      <t>ハ</t>
    </rPh>
    <rPh sb="11" eb="12">
      <t>ツ</t>
    </rPh>
    <rPh sb="14" eb="16">
      <t>ヨウシ</t>
    </rPh>
    <rPh sb="26" eb="28">
      <t>ココ</t>
    </rPh>
    <rPh sb="29" eb="31">
      <t>シャシン</t>
    </rPh>
    <rPh sb="35" eb="36">
      <t>トウ</t>
    </rPh>
    <rPh sb="37" eb="38">
      <t>モト</t>
    </rPh>
    <phoneticPr fontId="3"/>
  </si>
  <si>
    <t>　（ファイル綴じやステープラー留めはしないでください。）</t>
  </si>
  <si>
    <t>・Ⅰ～Ⅵ全資料についてのデジタルデータをＣＤ－Ｒ、ＤＶＤ-Ｒ等に保存し、同封してください。</t>
  </si>
  <si>
    <t>　（図面等のデータは、ＰＤＦデータを提出してください。）</t>
  </si>
  <si>
    <t>応　募　用　紙</t>
    <rPh sb="0" eb="1">
      <t>オウ</t>
    </rPh>
    <rPh sb="2" eb="3">
      <t>ボ</t>
    </rPh>
    <rPh sb="4" eb="5">
      <t>ヨウ</t>
    </rPh>
    <rPh sb="6" eb="7">
      <t>カミ</t>
    </rPh>
    <phoneticPr fontId="3"/>
  </si>
  <si>
    <t>応　募　資　料</t>
    <rPh sb="0" eb="1">
      <t>オウ</t>
    </rPh>
    <rPh sb="2" eb="3">
      <t>ボ</t>
    </rPh>
    <rPh sb="4" eb="5">
      <t>シ</t>
    </rPh>
    <rPh sb="6" eb="7">
      <t>リョウ</t>
    </rPh>
    <phoneticPr fontId="3"/>
  </si>
  <si>
    <t>Ⅰ応募用紙</t>
  </si>
  <si>
    <t>・Ⅰ応募用紙、応募資料Ⅱ～Ⅵの資料について、表紙から順番に揃え、クリップ等で留めて １部 提出してください。</t>
    <rPh sb="2" eb="6">
      <t>オウボヨウシ</t>
    </rPh>
    <rPh sb="7" eb="11">
      <t>オウボシリョウ</t>
    </rPh>
    <phoneticPr fontId="3"/>
  </si>
  <si>
    <t>・作品名称、フリガナ欄は 「応募資料１」の「作品名称」欄、「フリガナ」欄から転載されます。</t>
    <rPh sb="10" eb="11">
      <t>ラン</t>
    </rPh>
    <rPh sb="14" eb="18">
      <t>オウボシリョウ</t>
    </rPh>
    <rPh sb="27" eb="28">
      <t>ラン</t>
    </rPh>
    <rPh sb="35" eb="36">
      <t>ラン</t>
    </rPh>
    <rPh sb="38" eb="40">
      <t>テンサイ</t>
    </rPh>
    <phoneticPr fontId="3"/>
  </si>
  <si>
    <t>・応募者名は「応募用紙２-１」の「*応募者」欄 又は「応募用紙２-２」の「*応募担当（連名者１）」欄の「*企業・団体名」、
　「応募用紙２-３」の「*応募者」欄の「*共同企業体名」が転載されます。</t>
    <rPh sb="7" eb="11">
      <t>オウボヨウシ</t>
    </rPh>
    <rPh sb="18" eb="21">
      <t>オウボシャ</t>
    </rPh>
    <rPh sb="22" eb="23">
      <t>ラン</t>
    </rPh>
    <rPh sb="49" eb="50">
      <t>ラン</t>
    </rPh>
    <rPh sb="77" eb="78">
      <t>シャ</t>
    </rPh>
    <rPh sb="79" eb="80">
      <t>ラン</t>
    </rPh>
    <rPh sb="91" eb="93">
      <t>テンサイ</t>
    </rPh>
    <phoneticPr fontId="3"/>
  </si>
  <si>
    <t>1-</t>
    <phoneticPr fontId="3"/>
  </si>
  <si>
    <t>①‐</t>
    <phoneticPr fontId="3"/>
  </si>
  <si>
    <t>②‐</t>
    <phoneticPr fontId="3"/>
  </si>
  <si>
    <t>③‐</t>
    <phoneticPr fontId="3"/>
  </si>
  <si>
    <t>④‐</t>
    <phoneticPr fontId="3"/>
  </si>
  <si>
    <t>⑤‐</t>
    <phoneticPr fontId="3"/>
  </si>
  <si>
    <t>⑥‐</t>
    <phoneticPr fontId="3"/>
  </si>
  <si>
    <t>⑦‐</t>
    <phoneticPr fontId="3"/>
  </si>
  <si>
    <t>①-</t>
    <phoneticPr fontId="3"/>
  </si>
  <si>
    <t>・応募資料作成の前に必ず「審査のポイント」別紙１をお読みください。</t>
    <phoneticPr fontId="3"/>
  </si>
  <si>
    <t>・応募資料は「審査のポイント」に記載されている内容を参考にしながら作成してください。</t>
    <phoneticPr fontId="3"/>
  </si>
  <si>
    <t>所属団体</t>
    <rPh sb="0" eb="4">
      <t>ショゾクダンタイ</t>
    </rPh>
    <phoneticPr fontId="3"/>
  </si>
  <si>
    <t>〇</t>
    <phoneticPr fontId="3"/>
  </si>
  <si>
    <t>「応募用紙1」より転載</t>
    <rPh sb="1" eb="5">
      <t>オウボヨウシ</t>
    </rPh>
    <rPh sb="9" eb="11">
      <t>テンサイ</t>
    </rPh>
    <phoneticPr fontId="3"/>
  </si>
  <si>
    <t>「応募用紙2」より転載</t>
    <rPh sb="1" eb="5">
      <t>オウボヨウシ</t>
    </rPh>
    <rPh sb="9" eb="11">
      <t>テンサイ</t>
    </rPh>
    <phoneticPr fontId="3"/>
  </si>
  <si>
    <t>応募者</t>
    <rPh sb="0" eb="3">
      <t>オウボシャ</t>
    </rPh>
    <phoneticPr fontId="3"/>
  </si>
  <si>
    <t>・一般社団法人日本公園緑地協会</t>
    <rPh sb="9" eb="13">
      <t>コウエンリョクチ</t>
    </rPh>
    <rPh sb="13" eb="15">
      <t>キョウカイ</t>
    </rPh>
    <phoneticPr fontId="3"/>
  </si>
  <si>
    <t>令和8年度　第42回 都市公園等コンクール　応募形態選択</t>
    <rPh sb="22" eb="26">
      <t>オウボケイタイ</t>
    </rPh>
    <rPh sb="26" eb="28">
      <t>センタク</t>
    </rPh>
    <phoneticPr fontId="3"/>
  </si>
  <si>
    <t>・応募用紙の「選択式入力項目」は「選択」と書かれたセルを選択し、右下に表示される▽をクリックして表示される選択項目を
　選択してください。</t>
    <rPh sb="1" eb="5">
      <t>オウボヨウシ</t>
    </rPh>
    <rPh sb="7" eb="9">
      <t>センタク</t>
    </rPh>
    <rPh sb="9" eb="10">
      <t>シキ</t>
    </rPh>
    <rPh sb="10" eb="12">
      <t>ニュウリョク</t>
    </rPh>
    <rPh sb="12" eb="14">
      <t>コウモク</t>
    </rPh>
    <rPh sb="17" eb="19">
      <t>センタク</t>
    </rPh>
    <rPh sb="21" eb="22">
      <t>カ</t>
    </rPh>
    <rPh sb="28" eb="30">
      <t>センタク</t>
    </rPh>
    <rPh sb="32" eb="34">
      <t>ミギシタ</t>
    </rPh>
    <rPh sb="35" eb="37">
      <t>ヒョウジ</t>
    </rPh>
    <rPh sb="48" eb="50">
      <t>ヒョウジ</t>
    </rPh>
    <rPh sb="53" eb="57">
      <t>センタクコウモク</t>
    </rPh>
    <phoneticPr fontId="3"/>
  </si>
  <si>
    <t>連名者1</t>
    <phoneticPr fontId="3"/>
  </si>
  <si>
    <t>構成団体1</t>
    <rPh sb="0" eb="2">
      <t>コウセイ</t>
    </rPh>
    <rPh sb="2" eb="4">
      <t>ダンタイ</t>
    </rPh>
    <phoneticPr fontId="3"/>
  </si>
  <si>
    <t>構成団体2</t>
    <rPh sb="0" eb="2">
      <t>コウセイ</t>
    </rPh>
    <rPh sb="2" eb="4">
      <t>ダンタイ</t>
    </rPh>
    <phoneticPr fontId="3"/>
  </si>
  <si>
    <t>構成団体3</t>
    <rPh sb="0" eb="2">
      <t>コウセイ</t>
    </rPh>
    <rPh sb="2" eb="4">
      <t>ダンタイ</t>
    </rPh>
    <phoneticPr fontId="3"/>
  </si>
  <si>
    <t>構成団体4</t>
    <rPh sb="0" eb="2">
      <t>コウセイ</t>
    </rPh>
    <rPh sb="2" eb="4">
      <t>ダンタイ</t>
    </rPh>
    <phoneticPr fontId="3"/>
  </si>
  <si>
    <t>構成団体5</t>
    <rPh sb="0" eb="2">
      <t>コウセイ</t>
    </rPh>
    <rPh sb="2" eb="4">
      <t>ダンタイ</t>
    </rPh>
    <phoneticPr fontId="3"/>
  </si>
  <si>
    <t>構成団体6</t>
    <rPh sb="0" eb="2">
      <t>コウセイ</t>
    </rPh>
    <rPh sb="2" eb="4">
      <t>ダンタイ</t>
    </rPh>
    <phoneticPr fontId="3"/>
  </si>
  <si>
    <t>構成団体7</t>
    <rPh sb="0" eb="2">
      <t>コウセイ</t>
    </rPh>
    <rPh sb="2" eb="4">
      <t>ダンタイ</t>
    </rPh>
    <phoneticPr fontId="3"/>
  </si>
  <si>
    <t>構成団体8</t>
    <rPh sb="0" eb="2">
      <t>コウセイ</t>
    </rPh>
    <rPh sb="2" eb="4">
      <t>ダンタイ</t>
    </rPh>
    <phoneticPr fontId="3"/>
  </si>
  <si>
    <t>構成団体9</t>
    <rPh sb="0" eb="2">
      <t>コウセイ</t>
    </rPh>
    <rPh sb="2" eb="4">
      <t>ダンタイ</t>
    </rPh>
    <phoneticPr fontId="3"/>
  </si>
  <si>
    <t>構成団体10</t>
    <rPh sb="0" eb="2">
      <t>コウセイ</t>
    </rPh>
    <rPh sb="2" eb="4">
      <t>ダンタイ</t>
    </rPh>
    <phoneticPr fontId="3"/>
  </si>
  <si>
    <t>構成団体11</t>
    <rPh sb="0" eb="2">
      <t>コウセイ</t>
    </rPh>
    <rPh sb="2" eb="4">
      <t>ダンタイ</t>
    </rPh>
    <phoneticPr fontId="3"/>
  </si>
  <si>
    <t>連名者2</t>
  </si>
  <si>
    <t>連名者3</t>
  </si>
  <si>
    <t>連名者4</t>
  </si>
  <si>
    <t>連名者5</t>
  </si>
  <si>
    <t>連名者6</t>
  </si>
  <si>
    <t>連名者7</t>
  </si>
  <si>
    <t>連名者8</t>
  </si>
  <si>
    <t>連名者9</t>
  </si>
  <si>
    <t>連名者10</t>
  </si>
  <si>
    <t>連名者11</t>
  </si>
  <si>
    <t>連名者12</t>
  </si>
  <si>
    <t>応募者等　団体名</t>
    <rPh sb="0" eb="3">
      <t>オウボシャ</t>
    </rPh>
    <rPh sb="3" eb="4">
      <t>トウ</t>
    </rPh>
    <rPh sb="5" eb="8">
      <t>ダンタイメイ</t>
    </rPh>
    <phoneticPr fontId="3"/>
  </si>
  <si>
    <t>所属団体確認</t>
    <rPh sb="0" eb="2">
      <t>ショゾク</t>
    </rPh>
    <rPh sb="2" eb="4">
      <t>ダンタイ</t>
    </rPh>
    <rPh sb="4" eb="6">
      <t>カクニン</t>
    </rPh>
    <phoneticPr fontId="3"/>
  </si>
  <si>
    <t>①応募用紙 ２－４　　　　　　応募団体（共同企業体 での応募）</t>
    <rPh sb="1" eb="3">
      <t>オウボ</t>
    </rPh>
    <rPh sb="3" eb="5">
      <t>ヨウシ</t>
    </rPh>
    <phoneticPr fontId="4"/>
  </si>
  <si>
    <r>
      <rPr>
        <sz val="10"/>
        <color rgb="FFFF0000"/>
        <rFont val="ＭＳ 明朝"/>
        <family val="1"/>
        <charset val="128"/>
      </rPr>
      <t>「応募用紙２－４」</t>
    </r>
    <r>
      <rPr>
        <sz val="10"/>
        <rFont val="ＭＳ 明朝"/>
        <family val="1"/>
        <charset val="128"/>
      </rPr>
      <t>により全連名団体の所属団体（右記「団体一覧」参照）をお教えください。</t>
    </r>
    <rPh sb="12" eb="13">
      <t>ゼン</t>
    </rPh>
    <rPh sb="13" eb="17">
      <t>レンメイダンタイ</t>
    </rPh>
    <rPh sb="18" eb="22">
      <t>ショゾクダンタイ</t>
    </rPh>
    <rPh sb="23" eb="25">
      <t>ウキ</t>
    </rPh>
    <rPh sb="26" eb="30">
      <t>ダンタイイチラン</t>
    </rPh>
    <rPh sb="31" eb="33">
      <t>サンショウ</t>
    </rPh>
    <rPh sb="36" eb="37">
      <t>オシ</t>
    </rPh>
    <phoneticPr fontId="3"/>
  </si>
  <si>
    <r>
      <rPr>
        <sz val="10"/>
        <color rgb="FFFF0000"/>
        <rFont val="ＭＳ 明朝"/>
        <family val="1"/>
        <charset val="128"/>
      </rPr>
      <t>「応募用紙２－４」</t>
    </r>
    <r>
      <rPr>
        <sz val="10"/>
        <rFont val="ＭＳ 明朝"/>
        <family val="1"/>
        <charset val="128"/>
      </rPr>
      <t>により所属団体（右記「団体一覧」参照）をお教えください。</t>
    </r>
    <phoneticPr fontId="3"/>
  </si>
  <si>
    <r>
      <rPr>
        <sz val="10"/>
        <color rgb="FFFF0000"/>
        <rFont val="ＭＳ 明朝"/>
        <family val="1"/>
        <charset val="128"/>
      </rPr>
      <t>「応募用紙２－４」</t>
    </r>
    <r>
      <rPr>
        <sz val="10"/>
        <rFont val="ＭＳ 明朝"/>
        <family val="1"/>
        <charset val="128"/>
      </rPr>
      <t>により</t>
    </r>
    <r>
      <rPr>
        <sz val="10"/>
        <color rgb="FFFF0000"/>
        <rFont val="ＭＳ 明朝"/>
        <family val="1"/>
        <charset val="128"/>
      </rPr>
      <t>全構成団体</t>
    </r>
    <r>
      <rPr>
        <sz val="10"/>
        <rFont val="ＭＳ 明朝"/>
        <family val="1"/>
        <charset val="128"/>
      </rPr>
      <t>の所属団体（右記「団体一覧」参照）をお教えください。</t>
    </r>
    <rPh sb="12" eb="13">
      <t>ゼン</t>
    </rPh>
    <rPh sb="13" eb="15">
      <t>コウセイ</t>
    </rPh>
    <rPh sb="15" eb="17">
      <t>ダンタイ</t>
    </rPh>
    <rPh sb="18" eb="22">
      <t>ショゾクダンタイ</t>
    </rPh>
    <rPh sb="23" eb="25">
      <t>ウキ</t>
    </rPh>
    <rPh sb="26" eb="30">
      <t>ダンタイイチラン</t>
    </rPh>
    <rPh sb="31" eb="33">
      <t>サンショウ</t>
    </rPh>
    <rPh sb="36" eb="37">
      <t>オシ</t>
    </rPh>
    <phoneticPr fontId="3"/>
  </si>
  <si>
    <t>・構成団体が３団体以上ある場合は「応募用紙２－３（2）」、「応募用紙２－３（3）」を使用してください。</t>
    <rPh sb="1" eb="5">
      <t>コウセイダンタイ</t>
    </rPh>
    <rPh sb="7" eb="9">
      <t>ダンタイ</t>
    </rPh>
    <rPh sb="9" eb="11">
      <t>イジョウ</t>
    </rPh>
    <rPh sb="13" eb="15">
      <t>バアイ</t>
    </rPh>
    <rPh sb="42" eb="44">
      <t>シヨウ</t>
    </rPh>
    <phoneticPr fontId="3"/>
  </si>
  <si>
    <r>
      <rPr>
        <b/>
        <sz val="10"/>
        <rFont val="ＭＳ 明朝"/>
        <family val="1"/>
        <charset val="128"/>
      </rPr>
      <t>・所属団体確認（応募用紙２－４</t>
    </r>
    <r>
      <rPr>
        <sz val="10"/>
        <rFont val="ＭＳ 明朝"/>
        <family val="1"/>
        <charset val="128"/>
      </rPr>
      <t>）応募団体が所属する団体がある場合「〇」つけてください。</t>
    </r>
    <rPh sb="1" eb="5">
      <t>ショゾクダンタイ</t>
    </rPh>
    <rPh sb="5" eb="7">
      <t>カクニン</t>
    </rPh>
    <rPh sb="16" eb="20">
      <t>オウボダンタイ</t>
    </rPh>
    <rPh sb="21" eb="23">
      <t>ショゾク</t>
    </rPh>
    <rPh sb="25" eb="27">
      <t>ダンタイ</t>
    </rPh>
    <rPh sb="30" eb="32">
      <t>バアイ</t>
    </rPh>
    <phoneticPr fontId="3"/>
  </si>
  <si>
    <r>
      <t>・応募用紙は初めに</t>
    </r>
    <r>
      <rPr>
        <b/>
        <u/>
        <sz val="10"/>
        <color rgb="FFFF0000"/>
        <rFont val="ＭＳ 明朝"/>
        <family val="1"/>
        <charset val="128"/>
      </rPr>
      <t>「応募形態」</t>
    </r>
    <r>
      <rPr>
        <sz val="10"/>
        <color rgb="FF000000"/>
        <rFont val="ＭＳ 明朝"/>
        <family val="1"/>
        <charset val="128"/>
      </rPr>
      <t>を入力後「応募用紙1」～「応募用紙4｝の順に入力し最後に「表紙」を入力してください。</t>
    </r>
    <rPh sb="1" eb="5">
      <t>オウボヨウシ</t>
    </rPh>
    <rPh sb="6" eb="7">
      <t>ハジ</t>
    </rPh>
    <rPh sb="10" eb="14">
      <t>オウボケイタイ</t>
    </rPh>
    <rPh sb="16" eb="18">
      <t>ニュウリョク</t>
    </rPh>
    <rPh sb="18" eb="19">
      <t>ゴ</t>
    </rPh>
    <rPh sb="20" eb="24">
      <t>オウボヨウシ</t>
    </rPh>
    <rPh sb="28" eb="32">
      <t>オウボヨウシ</t>
    </rPh>
    <rPh sb="35" eb="36">
      <t>ジュン</t>
    </rPh>
    <rPh sb="37" eb="39">
      <t>ニュウリョク</t>
    </rPh>
    <rPh sb="40" eb="42">
      <t>サイゴ</t>
    </rPh>
    <rPh sb="44" eb="46">
      <t>ヒョウシ</t>
    </rPh>
    <rPh sb="48" eb="50">
      <t>ニュウリョク</t>
    </rPh>
    <phoneticPr fontId="3"/>
  </si>
  <si>
    <t>20字程度</t>
    <rPh sb="2" eb="3">
      <t>ジ</t>
    </rPh>
    <rPh sb="3" eb="5">
      <t>テイド</t>
    </rPh>
    <phoneticPr fontId="3"/>
  </si>
  <si>
    <t>所属団体確認</t>
    <rPh sb="0" eb="4">
      <t>ショゾクダンタイ</t>
    </rPh>
    <rPh sb="4" eb="6">
      <t>カクニン</t>
    </rPh>
    <phoneticPr fontId="3"/>
  </si>
  <si>
    <t xml:space="preserve">□ ある </t>
    <phoneticPr fontId="3"/>
  </si>
  <si>
    <t>□ ない</t>
    <phoneticPr fontId="3"/>
  </si>
  <si>
    <t xml:space="preserve">☑ ある </t>
    <phoneticPr fontId="3"/>
  </si>
  <si>
    <t xml:space="preserve">  ☑ ない</t>
    <phoneticPr fontId="3"/>
  </si>
  <si>
    <t>　※応募作品に係る特許権、実用新案権、意匠登録　設定登録済又は出願中
　　公開番号、登録番号等がわかる資料の添付</t>
    <rPh sb="24" eb="28">
      <t>セッテイトウロク</t>
    </rPh>
    <rPh sb="28" eb="29">
      <t>スミ</t>
    </rPh>
    <rPh sb="29" eb="30">
      <t>マタ</t>
    </rPh>
    <rPh sb="31" eb="33">
      <t>シュツガン</t>
    </rPh>
    <rPh sb="33" eb="34">
      <t>チュウ</t>
    </rPh>
    <rPh sb="54" eb="56">
      <t>テンプ</t>
    </rPh>
    <phoneticPr fontId="3"/>
  </si>
  <si>
    <t>応募団体又は共同企業体の構成団体が所属している団体に〇を印してください。（選択式）</t>
    <rPh sb="0" eb="2">
      <t>オウボ</t>
    </rPh>
    <rPh sb="2" eb="4">
      <t>ダンタイ</t>
    </rPh>
    <rPh sb="4" eb="5">
      <t>マタ</t>
    </rPh>
    <rPh sb="6" eb="11">
      <t>キョウドウキギョウタイ</t>
    </rPh>
    <rPh sb="12" eb="16">
      <t>コウセイダンタイ</t>
    </rPh>
    <rPh sb="17" eb="19">
      <t>ショゾク</t>
    </rPh>
    <rPh sb="23" eb="25">
      <t>ダンタイ</t>
    </rPh>
    <rPh sb="28" eb="29">
      <t>シル</t>
    </rPh>
    <rPh sb="37" eb="39">
      <t>センタク</t>
    </rPh>
    <rPh sb="39" eb="40">
      <t>シキ</t>
    </rPh>
    <phoneticPr fontId="3"/>
  </si>
  <si>
    <t>応募者所属団体</t>
    <rPh sb="0" eb="2">
      <t>オウボ</t>
    </rPh>
    <rPh sb="2" eb="3">
      <t>シャ</t>
    </rPh>
    <rPh sb="3" eb="7">
      <t>ショゾクダンタイ</t>
    </rPh>
    <phoneticPr fontId="3"/>
  </si>
  <si>
    <t>←</t>
    <phoneticPr fontId="3"/>
  </si>
  <si>
    <t xml:space="preserve"> 　 　　ある場</t>
    <phoneticPr fontId="3"/>
  </si>
  <si>
    <t>令和　　年　　月　　日　から　　日間</t>
    <rPh sb="0" eb="2">
      <t>レイワ</t>
    </rPh>
    <phoneticPr fontId="3"/>
  </si>
  <si>
    <t>令和 　 年　　月　　日　から    月間</t>
    <rPh sb="0" eb="2">
      <t>レイワ</t>
    </rPh>
    <phoneticPr fontId="3"/>
  </si>
  <si>
    <t>応募形態：</t>
    <rPh sb="0" eb="4">
      <t>オウボケイタイ</t>
    </rPh>
    <phoneticPr fontId="3"/>
  </si>
  <si>
    <t>　一般社社団法人日本公園緑地協会　</t>
    <rPh sb="1" eb="3">
      <t>イッパン</t>
    </rPh>
    <rPh sb="3" eb="4">
      <t>シャ</t>
    </rPh>
    <rPh sb="4" eb="6">
      <t>シャダン</t>
    </rPh>
    <rPh sb="6" eb="8">
      <t>ホウジン</t>
    </rPh>
    <rPh sb="8" eb="10">
      <t>ニホン</t>
    </rPh>
    <rPh sb="10" eb="12">
      <t>コウエン</t>
    </rPh>
    <rPh sb="12" eb="14">
      <t>リョクチ</t>
    </rPh>
    <rPh sb="14" eb="16">
      <t>キョウカイ</t>
    </rPh>
    <phoneticPr fontId="3"/>
  </si>
  <si>
    <t>・「作品の内容」は該当するもの（全域・一部区域）（新設・ﾘﾆｭｰｱﾙ）（基本計画・基本設計・実施設計）を選択してください。</t>
    <rPh sb="2" eb="4">
      <t>サクヒン</t>
    </rPh>
    <rPh sb="5" eb="7">
      <t>ナイヨウ</t>
    </rPh>
    <rPh sb="9" eb="11">
      <t>ガイトウ</t>
    </rPh>
    <rPh sb="16" eb="18">
      <t>ゼンイキ</t>
    </rPh>
    <rPh sb="19" eb="23">
      <t>イチブクイキ</t>
    </rPh>
    <rPh sb="25" eb="27">
      <t>シンセツ</t>
    </rPh>
    <rPh sb="36" eb="40">
      <t>キホンケイカク</t>
    </rPh>
    <rPh sb="41" eb="45">
      <t>キホンセッケイ</t>
    </rPh>
    <rPh sb="46" eb="50">
      <t>ジッシセッケイ</t>
    </rPh>
    <rPh sb="52" eb="54">
      <t>センタク</t>
    </rPh>
    <phoneticPr fontId="3"/>
  </si>
  <si>
    <t>・対象区域は応募作品の実施部分の面積を記入してください。（緑道等、延長表記が相応しい場合のみ延長表記で記入してください。</t>
    <rPh sb="6" eb="8">
      <t>オウボ</t>
    </rPh>
    <rPh sb="8" eb="10">
      <t>サクヒン</t>
    </rPh>
    <rPh sb="11" eb="13">
      <t>ジッシ</t>
    </rPh>
    <rPh sb="13" eb="15">
      <t>ブブン</t>
    </rPh>
    <rPh sb="16" eb="18">
      <t>メンセキ</t>
    </rPh>
    <rPh sb="19" eb="21">
      <t>キニュウ</t>
    </rPh>
    <rPh sb="29" eb="31">
      <t>リョクドウ</t>
    </rPh>
    <rPh sb="31" eb="32">
      <t>トウ</t>
    </rPh>
    <rPh sb="33" eb="35">
      <t>エンチョウ</t>
    </rPh>
    <rPh sb="35" eb="37">
      <t>ヒョウキ</t>
    </rPh>
    <rPh sb="38" eb="40">
      <t>フサワ</t>
    </rPh>
    <rPh sb="42" eb="44">
      <t>バアイ</t>
    </rPh>
    <rPh sb="46" eb="48">
      <t>エンチョウ</t>
    </rPh>
    <rPh sb="48" eb="50">
      <t>ヒョウキ</t>
    </rPh>
    <rPh sb="51" eb="53">
      <t>キニュウ</t>
    </rPh>
    <phoneticPr fontId="3"/>
  </si>
  <si>
    <r>
      <t>・</t>
    </r>
    <r>
      <rPr>
        <b/>
        <sz val="10"/>
        <color rgb="FF000000"/>
        <rFont val="ＭＳ 明朝"/>
        <family val="1"/>
        <charset val="128"/>
      </rPr>
      <t>「１.応募対象」「２.設計期間及び作品の供用開始年月」「３.設計費」</t>
    </r>
    <r>
      <rPr>
        <sz val="10"/>
        <color rgb="FF000000"/>
        <rFont val="ＭＳ 明朝"/>
        <family val="1"/>
        <charset val="128"/>
      </rPr>
      <t>は「応募用紙１」で記載・選択した内容が転載されます。</t>
    </r>
    <rPh sb="37" eb="41">
      <t>オウボヨウシ</t>
    </rPh>
    <rPh sb="44" eb="46">
      <t>キサイ</t>
    </rPh>
    <rPh sb="47" eb="49">
      <t>センタク</t>
    </rPh>
    <rPh sb="51" eb="53">
      <t>ナイヨウ</t>
    </rPh>
    <rPh sb="54" eb="56">
      <t>テンサイ</t>
    </rPh>
    <phoneticPr fontId="3"/>
  </si>
  <si>
    <r>
      <rPr>
        <sz val="11"/>
        <rFont val="ＭＳ 明朝"/>
        <family val="1"/>
        <charset val="128"/>
      </rPr>
      <t xml:space="preserve"> </t>
    </r>
    <r>
      <rPr>
        <u/>
        <sz val="11"/>
        <rFont val="ＭＳ 明朝"/>
        <family val="1"/>
        <charset val="128"/>
      </rPr>
      <t>「応募用紙１」、「応募用紙２」をご確認の上、次の質問にお答えいただくとともに、</t>
    </r>
    <rPh sb="2" eb="4">
      <t>オウボ</t>
    </rPh>
    <rPh sb="4" eb="6">
      <t>ヨウシ</t>
    </rPh>
    <rPh sb="10" eb="12">
      <t>オウボ</t>
    </rPh>
    <rPh sb="12" eb="14">
      <t>ヨウシ</t>
    </rPh>
    <rPh sb="18" eb="20">
      <t>カクニン</t>
    </rPh>
    <rPh sb="21" eb="22">
      <t>ウエ</t>
    </rPh>
    <rPh sb="23" eb="24">
      <t>ツギ</t>
    </rPh>
    <phoneticPr fontId="3"/>
  </si>
  <si>
    <r>
      <rPr>
        <sz val="11"/>
        <rFont val="ＭＳ 明朝"/>
        <family val="1"/>
        <charset val="128"/>
      </rPr>
      <t xml:space="preserve"> </t>
    </r>
    <r>
      <rPr>
        <u/>
        <sz val="11"/>
        <rFont val="ＭＳ 明朝"/>
        <family val="1"/>
        <charset val="128"/>
      </rPr>
      <t>「①応募用紙３（2）」へのご記入をお願いいたします。</t>
    </r>
    <rPh sb="15" eb="17">
      <t>キニュウ</t>
    </rPh>
    <rPh sb="19" eb="20">
      <t>ネガ</t>
    </rPh>
    <phoneticPr fontId="3"/>
  </si>
  <si>
    <t>・応募形態欄は「応募資料１」の「作品名称」欄、「フリガナ」欄から転載されます。</t>
    <rPh sb="1" eb="5">
      <t>オウボケイタイ</t>
    </rPh>
    <rPh sb="5" eb="6">
      <t>ラン</t>
    </rPh>
    <phoneticPr fontId="3"/>
  </si>
  <si>
    <r>
      <t xml:space="preserve">　面積(延長)：約    ha　(　　　　　ｍ)　 </t>
    </r>
    <r>
      <rPr>
        <sz val="9"/>
        <rFont val="ＭＳ 明朝"/>
        <family val="1"/>
        <charset val="128"/>
      </rPr>
      <t>注：面積又は延長のどちらかを記載</t>
    </r>
    <rPh sb="1" eb="3">
      <t>メンセキ</t>
    </rPh>
    <rPh sb="4" eb="6">
      <t>エンチョウ</t>
    </rPh>
    <rPh sb="8" eb="9">
      <t>ヤク</t>
    </rPh>
    <rPh sb="26" eb="27">
      <t>チュウ</t>
    </rPh>
    <rPh sb="28" eb="30">
      <t>メンセキ</t>
    </rPh>
    <rPh sb="30" eb="31">
      <t>マタ</t>
    </rPh>
    <rPh sb="32" eb="34">
      <t>エンチョウ</t>
    </rPh>
    <rPh sb="40" eb="42">
      <t>キサイ</t>
    </rPh>
    <phoneticPr fontId="3"/>
  </si>
  <si>
    <t>担当団体</t>
    <rPh sb="0" eb="4">
      <t>タントウダンタイ</t>
    </rPh>
    <phoneticPr fontId="3"/>
  </si>
  <si>
    <t>担当者</t>
    <rPh sb="0" eb="3">
      <t>タントウシャ</t>
    </rPh>
    <phoneticPr fontId="3"/>
  </si>
  <si>
    <t>カナ</t>
  </si>
  <si>
    <t>役職</t>
    <rPh sb="0" eb="2">
      <t>ヤクショク</t>
    </rPh>
    <phoneticPr fontId="3"/>
  </si>
  <si>
    <t>〒</t>
  </si>
  <si>
    <t>住所</t>
    <rPh sb="0" eb="2">
      <t>ジュウショ</t>
    </rPh>
    <phoneticPr fontId="3"/>
  </si>
  <si>
    <t>電話</t>
    <rPh sb="0" eb="2">
      <t>デンワ</t>
    </rPh>
    <phoneticPr fontId="3"/>
  </si>
  <si>
    <t>携帯</t>
    <rPh sb="0" eb="2">
      <t>ケイタイ</t>
    </rPh>
    <phoneticPr fontId="3"/>
  </si>
  <si>
    <t>メール</t>
  </si>
  <si>
    <t>カナ</t>
    <phoneticPr fontId="3"/>
  </si>
  <si>
    <t>メール</t>
    <phoneticPr fontId="3"/>
  </si>
  <si>
    <t>企業体名</t>
    <rPh sb="0" eb="4">
      <t>キギョウタイメイ</t>
    </rPh>
    <phoneticPr fontId="3"/>
  </si>
  <si>
    <t>共同企業体名</t>
    <rPh sb="0" eb="6">
      <t>キョウドウキギョウタイメイ</t>
    </rPh>
    <phoneticPr fontId="3"/>
  </si>
  <si>
    <t>構成団体：</t>
    <rPh sb="0" eb="4">
      <t>コウセイダンタイ</t>
    </rPh>
    <phoneticPr fontId="3"/>
  </si>
  <si>
    <t>新設 or ﾘﾆｭｰｱﾙ：</t>
    <phoneticPr fontId="3"/>
  </si>
  <si>
    <t>　対象公園(施設)の：　</t>
    <rPh sb="1" eb="3">
      <t>タイショウ</t>
    </rPh>
    <rPh sb="3" eb="5">
      <t>コウエン</t>
    </rPh>
    <rPh sb="6" eb="8">
      <t>シセツ</t>
    </rPh>
    <phoneticPr fontId="3"/>
  </si>
  <si>
    <t xml:space="preserve">「全　域」 </t>
    <phoneticPr fontId="3"/>
  </si>
  <si>
    <t>「一部区域」</t>
    <phoneticPr fontId="3"/>
  </si>
  <si>
    <t>「新　設」</t>
    <phoneticPr fontId="3"/>
  </si>
  <si>
    <t>「ﾘﾆｭｰｱﾙ」</t>
    <phoneticPr fontId="3"/>
  </si>
  <si>
    <t>　（造園ＣＰＤ制度の詳細については　https://www.lacpd.org/　をご覧ください）</t>
    <phoneticPr fontId="3"/>
  </si>
  <si>
    <r>
      <t>・</t>
    </r>
    <r>
      <rPr>
        <b/>
        <sz val="10"/>
        <color rgb="FF000000"/>
        <rFont val="ＭＳ 明朝"/>
        <family val="1"/>
        <charset val="128"/>
      </rPr>
      <t>「４．指名停止・営業停止の措置」</t>
    </r>
    <r>
      <rPr>
        <sz val="10"/>
        <color rgb="FF000000"/>
        <rFont val="ＭＳ 明朝"/>
        <family val="1"/>
        <charset val="128"/>
      </rPr>
      <t>は「公園（施設）設置者・管理者」にご記入いただき提出してください。</t>
    </r>
    <rPh sb="35" eb="37">
      <t>キニュウ</t>
    </rPh>
    <rPh sb="41" eb="43">
      <t>テイシュツ</t>
    </rPh>
    <phoneticPr fontId="3"/>
  </si>
  <si>
    <t>・「公園（施設）設置者・管理者」にご記入いただき提出してください。</t>
    <phoneticPr fontId="3"/>
  </si>
  <si>
    <r>
      <t>都市公園等コンクール　応募資料作成要領　　</t>
    </r>
    <r>
      <rPr>
        <b/>
        <u/>
        <sz val="12"/>
        <color rgb="FFFF0000"/>
        <rFont val="ＭＳ ゴシック"/>
        <family val="3"/>
        <charset val="128"/>
      </rPr>
      <t>※要領を一読の上、資料作成へお進みください。</t>
    </r>
    <r>
      <rPr>
        <b/>
        <sz val="12"/>
        <color rgb="FFFF0000"/>
        <rFont val="ＭＳ ゴシック"/>
        <family val="3"/>
        <charset val="128"/>
      </rPr>
      <t>　　　</t>
    </r>
    <r>
      <rPr>
        <b/>
        <u/>
        <sz val="12"/>
        <color rgb="FFFF0000"/>
        <rFont val="ＭＳ ゴシック"/>
        <family val="3"/>
        <charset val="128"/>
      </rPr>
      <t>「①設計部門」　　　　　</t>
    </r>
    <r>
      <rPr>
        <b/>
        <sz val="12"/>
        <color indexed="10"/>
        <rFont val="ＭＳ ゴシック"/>
        <family val="3"/>
        <charset val="128"/>
      </rPr>
      <t>　</t>
    </r>
    <rPh sb="0" eb="5">
      <t>トシコウエンナド</t>
    </rPh>
    <rPh sb="22" eb="24">
      <t>ヨウリョウ</t>
    </rPh>
    <rPh sb="25" eb="27">
      <t>イチドク</t>
    </rPh>
    <rPh sb="28" eb="29">
      <t>ウエ</t>
    </rPh>
    <rPh sb="30" eb="32">
      <t>シリョウ</t>
    </rPh>
    <rPh sb="32" eb="34">
      <t>サクセイ</t>
    </rPh>
    <rPh sb="36" eb="37">
      <t>スス</t>
    </rPh>
    <rPh sb="48" eb="52">
      <t>セッケイブモン</t>
    </rPh>
    <phoneticPr fontId="3"/>
  </si>
  <si>
    <r>
      <t>・応募団体、企業の名称は、応募用紙の</t>
    </r>
    <r>
      <rPr>
        <u/>
        <sz val="10"/>
        <color rgb="FFFF0000"/>
        <rFont val="ＭＳ 明朝"/>
        <family val="1"/>
        <charset val="128"/>
      </rPr>
      <t>指定部分以外</t>
    </r>
    <r>
      <rPr>
        <sz val="10"/>
        <color rgb="FF000000"/>
        <rFont val="ＭＳ 明朝"/>
        <family val="1"/>
        <charset val="128"/>
      </rPr>
      <t>には一切記載しないでください。</t>
    </r>
    <phoneticPr fontId="3"/>
  </si>
  <si>
    <r>
      <t>・企業名等の記載のあるパンフレット等は</t>
    </r>
    <r>
      <rPr>
        <u/>
        <sz val="10"/>
        <color rgb="FFFF0000"/>
        <rFont val="ＭＳ 明朝"/>
        <family val="1"/>
        <charset val="128"/>
      </rPr>
      <t>企業名等の部分をマスキング</t>
    </r>
    <r>
      <rPr>
        <sz val="10"/>
        <color rgb="FF000000"/>
        <rFont val="ＭＳ 明朝"/>
        <family val="1"/>
        <charset val="128"/>
      </rPr>
      <t>して見えないようにしてください。</t>
    </r>
    <phoneticPr fontId="3"/>
  </si>
  <si>
    <r>
      <t>・応募用紙の</t>
    </r>
    <r>
      <rPr>
        <u/>
        <sz val="10"/>
        <color rgb="FFFF0000"/>
        <rFont val="ＭＳ 明朝"/>
        <family val="1"/>
        <charset val="128"/>
      </rPr>
      <t>文字サイズの変更</t>
    </r>
    <r>
      <rPr>
        <u/>
        <sz val="10"/>
        <rFont val="ＭＳ 明朝"/>
        <family val="1"/>
        <charset val="128"/>
      </rPr>
      <t>、</t>
    </r>
    <r>
      <rPr>
        <u/>
        <sz val="10"/>
        <color rgb="FFFF0000"/>
        <rFont val="ＭＳ 明朝"/>
        <family val="1"/>
        <charset val="128"/>
      </rPr>
      <t>行・列の削除・挿入</t>
    </r>
    <r>
      <rPr>
        <sz val="10"/>
        <color rgb="FF000000"/>
        <rFont val="ＭＳ 明朝"/>
        <family val="1"/>
        <charset val="128"/>
      </rPr>
      <t>はしないでください。</t>
    </r>
    <rPh sb="1" eb="5">
      <t>オウボヨウシ</t>
    </rPh>
    <rPh sb="6" eb="8">
      <t>モジ</t>
    </rPh>
    <rPh sb="12" eb="14">
      <t>ヘンコウ</t>
    </rPh>
    <rPh sb="15" eb="16">
      <t>ギョウ</t>
    </rPh>
    <rPh sb="17" eb="18">
      <t>レツ</t>
    </rPh>
    <rPh sb="19" eb="21">
      <t>サクジョ</t>
    </rPh>
    <rPh sb="22" eb="24">
      <t>ソウニュウ</t>
    </rPh>
    <phoneticPr fontId="3"/>
  </si>
  <si>
    <r>
      <t>　（応募用紙１～４は、</t>
    </r>
    <r>
      <rPr>
        <b/>
        <u/>
        <sz val="10"/>
        <color rgb="FFFF0000"/>
        <rFont val="ＭＳ 明朝"/>
        <family val="1"/>
        <charset val="128"/>
      </rPr>
      <t>必ず</t>
    </r>
    <r>
      <rPr>
        <b/>
        <u/>
        <sz val="10"/>
        <rFont val="ＭＳ 明朝"/>
        <family val="1"/>
        <charset val="128"/>
      </rPr>
      <t>Ｅｘｃｅｌの元データ</t>
    </r>
    <r>
      <rPr>
        <sz val="10"/>
        <rFont val="ＭＳ 明朝"/>
        <family val="1"/>
        <charset val="128"/>
      </rPr>
      <t>を提出してください。「Ⅱ概要説明書」も元データを提出してください。）</t>
    </r>
    <rPh sb="2" eb="4">
      <t>オウボ</t>
    </rPh>
    <rPh sb="4" eb="6">
      <t>ヨウシ</t>
    </rPh>
    <rPh sb="11" eb="12">
      <t>カナラ</t>
    </rPh>
    <rPh sb="35" eb="37">
      <t>ガイヨウ</t>
    </rPh>
    <rPh sb="37" eb="40">
      <t>セツメイショ</t>
    </rPh>
    <rPh sb="42" eb="43">
      <t>モト</t>
    </rPh>
    <rPh sb="47" eb="49">
      <t>テイシュツ</t>
    </rPh>
    <phoneticPr fontId="3"/>
  </si>
  <si>
    <r>
      <t xml:space="preserve">・作品名称は </t>
    </r>
    <r>
      <rPr>
        <u/>
        <sz val="10"/>
        <color indexed="10"/>
        <rFont val="ＭＳ ゴシック"/>
        <family val="3"/>
        <charset val="128"/>
      </rPr>
      <t>２０文字程度</t>
    </r>
    <r>
      <rPr>
        <sz val="10"/>
        <rFont val="ＭＳ 明朝"/>
        <family val="1"/>
        <charset val="128"/>
      </rPr>
      <t xml:space="preserve"> としてください。</t>
    </r>
    <r>
      <rPr>
        <u/>
        <sz val="10"/>
        <rFont val="ＭＳ ゴシック"/>
        <family val="3"/>
        <charset val="128"/>
      </rPr>
      <t>応募対象の</t>
    </r>
    <r>
      <rPr>
        <sz val="10"/>
        <color rgb="FFFF0000"/>
        <rFont val="ＭＳ ゴシック"/>
        <family val="3"/>
        <charset val="128"/>
      </rPr>
      <t>公園</t>
    </r>
    <r>
      <rPr>
        <u/>
        <sz val="10"/>
        <rFont val="ＭＳ ゴシック"/>
        <family val="3"/>
        <charset val="128"/>
      </rPr>
      <t>や</t>
    </r>
    <r>
      <rPr>
        <sz val="10"/>
        <color rgb="FFFF0000"/>
        <rFont val="ＭＳ ゴシック"/>
        <family val="3"/>
        <charset val="128"/>
      </rPr>
      <t>施設</t>
    </r>
    <r>
      <rPr>
        <u/>
        <sz val="10"/>
        <rFont val="ＭＳ ゴシック"/>
        <family val="3"/>
        <charset val="128"/>
      </rPr>
      <t>が分かるタイトル</t>
    </r>
    <r>
      <rPr>
        <sz val="10"/>
        <rFont val="ＭＳ 明朝"/>
        <family val="1"/>
        <charset val="128"/>
      </rPr>
      <t>としてください。</t>
    </r>
    <rPh sb="11" eb="13">
      <t>テイド</t>
    </rPh>
    <rPh sb="22" eb="26">
      <t>オウボタイショウ</t>
    </rPh>
    <rPh sb="27" eb="29">
      <t>コウエン</t>
    </rPh>
    <rPh sb="30" eb="32">
      <t>シセツ</t>
    </rPh>
    <rPh sb="33" eb="34">
      <t>ワ</t>
    </rPh>
    <phoneticPr fontId="3"/>
  </si>
  <si>
    <r>
      <t>・作品名称、フリガナ欄に入力されている文字（</t>
    </r>
    <r>
      <rPr>
        <u/>
        <sz val="10"/>
        <color rgb="FFFF0000"/>
        <rFont val="ＭＳ 明朝"/>
        <family val="1"/>
        <charset val="128"/>
      </rPr>
      <t>（20字程度）、（フリガナ）</t>
    </r>
    <r>
      <rPr>
        <sz val="10"/>
        <rFont val="ＭＳ 明朝"/>
        <family val="1"/>
        <charset val="128"/>
      </rPr>
      <t>）</t>
    </r>
    <r>
      <rPr>
        <u/>
        <sz val="10"/>
        <color rgb="FFFF0000"/>
        <rFont val="ＭＳ 明朝"/>
        <family val="1"/>
        <charset val="128"/>
      </rPr>
      <t>は削除後</t>
    </r>
    <r>
      <rPr>
        <sz val="10"/>
        <rFont val="ＭＳ 明朝"/>
        <family val="1"/>
        <charset val="128"/>
      </rPr>
      <t>、入力してください。</t>
    </r>
    <rPh sb="10" eb="11">
      <t>ラン</t>
    </rPh>
    <rPh sb="12" eb="14">
      <t>ニュウリョク</t>
    </rPh>
    <rPh sb="19" eb="21">
      <t>モジ</t>
    </rPh>
    <rPh sb="25" eb="26">
      <t>ジ</t>
    </rPh>
    <rPh sb="26" eb="28">
      <t>テイド</t>
    </rPh>
    <rPh sb="38" eb="41">
      <t>サクジョゴ</t>
    </rPh>
    <rPh sb="42" eb="44">
      <t>ニュウリョク</t>
    </rPh>
    <phoneticPr fontId="3"/>
  </si>
  <si>
    <r>
      <t>・「補足」は具体的な実施内容等の補足説明があれば簡潔に（句読点等を含む40字以内で）記述してください。　（</t>
    </r>
    <r>
      <rPr>
        <u/>
        <sz val="10"/>
        <color rgb="FFFF0000"/>
        <rFont val="ＭＳ 明朝"/>
        <family val="1"/>
        <charset val="128"/>
      </rPr>
      <t>任意</t>
    </r>
    <r>
      <rPr>
        <sz val="10"/>
        <rFont val="ＭＳ 明朝"/>
        <family val="1"/>
        <charset val="128"/>
      </rPr>
      <t>）</t>
    </r>
    <rPh sb="2" eb="4">
      <t>ホソク</t>
    </rPh>
    <phoneticPr fontId="3"/>
  </si>
  <si>
    <r>
      <t>・「アピールポイント」は、作品に関してアピールしたい内容を</t>
    </r>
    <r>
      <rPr>
        <u/>
        <sz val="10"/>
        <color rgb="FFFF0000"/>
        <rFont val="ＭＳ ゴシック"/>
        <family val="3"/>
        <charset val="128"/>
      </rPr>
      <t>100字</t>
    </r>
    <r>
      <rPr>
        <sz val="10"/>
        <rFont val="ＭＳ 明朝"/>
        <family val="1"/>
        <charset val="128"/>
      </rPr>
      <t>程度で簡潔に記述してください。</t>
    </r>
    <rPh sb="13" eb="15">
      <t>サクヒン</t>
    </rPh>
    <rPh sb="16" eb="17">
      <t>カン</t>
    </rPh>
    <rPh sb="26" eb="28">
      <t>ナイヨウ</t>
    </rPh>
    <rPh sb="36" eb="38">
      <t>カンケツ</t>
    </rPh>
    <rPh sb="39" eb="41">
      <t>キジュツ</t>
    </rPh>
    <phoneticPr fontId="3"/>
  </si>
  <si>
    <r>
      <t>・「概要」は、審査の大きなポイントとなります。</t>
    </r>
    <r>
      <rPr>
        <sz val="10"/>
        <color indexed="8"/>
        <rFont val="ＭＳ 明朝"/>
        <family val="1"/>
        <charset val="128"/>
      </rPr>
      <t>「審査のポイント」</t>
    </r>
    <r>
      <rPr>
        <sz val="10"/>
        <rFont val="ＭＳ 明朝"/>
        <family val="1"/>
        <charset val="128"/>
      </rPr>
      <t>を参考にしながら、わかりやすく</t>
    </r>
    <r>
      <rPr>
        <u/>
        <sz val="10"/>
        <color rgb="FFFF0000"/>
        <rFont val="ＭＳ ゴシック"/>
        <family val="3"/>
        <charset val="128"/>
      </rPr>
      <t>500字</t>
    </r>
    <r>
      <rPr>
        <sz val="10"/>
        <rFont val="ＭＳ 明朝"/>
        <family val="1"/>
        <charset val="128"/>
      </rPr>
      <t>程度で記述
　してください。</t>
    </r>
    <phoneticPr fontId="3"/>
  </si>
  <si>
    <r>
      <t>・応募作品に係る特許権、実用新案権および意匠登録について、該当する場合は必ず該当項目を選択し、</t>
    </r>
    <r>
      <rPr>
        <u/>
        <sz val="10"/>
        <color rgb="FFFF0000"/>
        <rFont val="ＭＳ 明朝"/>
        <family val="1"/>
        <charset val="128"/>
      </rPr>
      <t>公開番号</t>
    </r>
    <r>
      <rPr>
        <sz val="10"/>
        <rFont val="ＭＳ 明朝"/>
        <family val="1"/>
        <charset val="128"/>
      </rPr>
      <t>、</t>
    </r>
    <r>
      <rPr>
        <u/>
        <sz val="10"/>
        <color rgb="FFFF0000"/>
        <rFont val="ＭＳ 明朝"/>
        <family val="1"/>
        <charset val="128"/>
      </rPr>
      <t>登録番号</t>
    </r>
    <r>
      <rPr>
        <sz val="10"/>
        <rFont val="ＭＳ 明朝"/>
        <family val="1"/>
        <charset val="128"/>
      </rPr>
      <t>等が
　わかる資料を添付してください。該当しない場合は「なし」を選択してください。</t>
    </r>
    <rPh sb="38" eb="40">
      <t>ガイトウ</t>
    </rPh>
    <rPh sb="40" eb="42">
      <t>コウモク</t>
    </rPh>
    <rPh sb="43" eb="45">
      <t>センタク</t>
    </rPh>
    <rPh sb="75" eb="77">
      <t>ガイトウ</t>
    </rPh>
    <rPh sb="80" eb="82">
      <t>バアイ</t>
    </rPh>
    <rPh sb="88" eb="90">
      <t>センタク</t>
    </rPh>
    <phoneticPr fontId="3"/>
  </si>
  <si>
    <r>
      <rPr>
        <sz val="10"/>
        <rFont val="ＭＳ 明朝"/>
        <family val="1"/>
        <charset val="128"/>
      </rPr>
      <t>・応募に際しては、公園（施設）設置者・管理者から、応募への承諾を得て、公園（施設）設置者・管理者から「応募用紙３（応募
　内容の確認票）の確認・回答を頂いてください。</t>
    </r>
    <r>
      <rPr>
        <u/>
        <sz val="9"/>
        <color rgb="FFFF0000"/>
        <rFont val="ＭＳ 明朝"/>
        <family val="1"/>
        <charset val="128"/>
      </rPr>
      <t>（※公共団体、国が設置者又は管理者にいる場合は必ず公共団体、国にも応募の承諾を得</t>
    </r>
    <r>
      <rPr>
        <sz val="9"/>
        <color rgb="FFFF0000"/>
        <rFont val="ＭＳ 明朝"/>
        <family val="1"/>
        <charset val="128"/>
      </rPr>
      <t xml:space="preserve">
　</t>
    </r>
    <r>
      <rPr>
        <u/>
        <sz val="9"/>
        <color rgb="FFFF0000"/>
        <rFont val="ＭＳ 明朝"/>
        <family val="1"/>
        <charset val="128"/>
      </rPr>
      <t>て下さい。）</t>
    </r>
    <rPh sb="12" eb="14">
      <t>シセツ</t>
    </rPh>
    <rPh sb="38" eb="40">
      <t>シセツ</t>
    </rPh>
    <rPh sb="69" eb="71">
      <t>カクニン</t>
    </rPh>
    <phoneticPr fontId="3"/>
  </si>
  <si>
    <r>
      <t>・概要説明書は、Ａ４版（片面）</t>
    </r>
    <r>
      <rPr>
        <u/>
        <sz val="10"/>
        <color rgb="FFFF0000"/>
        <rFont val="ＭＳ 明朝"/>
        <family val="1"/>
        <charset val="128"/>
      </rPr>
      <t>３枚</t>
    </r>
    <r>
      <rPr>
        <sz val="10"/>
        <rFont val="ＭＳ 明朝"/>
        <family val="1"/>
        <charset val="128"/>
      </rPr>
      <t>を基本とします。</t>
    </r>
    <rPh sb="16" eb="17">
      <t>マイ</t>
    </rPh>
    <phoneticPr fontId="3"/>
  </si>
  <si>
    <r>
      <t>・概要説明書には必ず</t>
    </r>
    <r>
      <rPr>
        <u/>
        <sz val="10"/>
        <color rgb="FFFF0000"/>
        <rFont val="ＭＳ 明朝"/>
        <family val="1"/>
        <charset val="128"/>
      </rPr>
      <t>作品名</t>
    </r>
    <r>
      <rPr>
        <sz val="10"/>
        <rFont val="ＭＳ 明朝"/>
        <family val="1"/>
        <charset val="128"/>
      </rPr>
      <t>を明記してください。</t>
    </r>
    <rPh sb="10" eb="13">
      <t>サクヒンメイ</t>
    </rPh>
    <phoneticPr fontId="3"/>
  </si>
  <si>
    <r>
      <t>・データを確認できるよう、</t>
    </r>
    <r>
      <rPr>
        <u/>
        <sz val="10"/>
        <color rgb="FFFF0000"/>
        <rFont val="ＭＳ 明朝"/>
        <family val="1"/>
        <charset val="128"/>
      </rPr>
      <t>可能な限りoffice系ソフト</t>
    </r>
    <r>
      <rPr>
        <sz val="10"/>
        <rFont val="ＭＳ 明朝"/>
        <family val="1"/>
        <charset val="128"/>
      </rPr>
      <t>（ワード、パワーポイント　など）で作成してください。</t>
    </r>
    <rPh sb="5" eb="7">
      <t>カクニン</t>
    </rPh>
    <rPh sb="13" eb="15">
      <t>カノウ</t>
    </rPh>
    <rPh sb="16" eb="17">
      <t>カギ</t>
    </rPh>
    <rPh sb="24" eb="25">
      <t>ケイ</t>
    </rPh>
    <rPh sb="45" eb="47">
      <t>サクセイ</t>
    </rPh>
    <phoneticPr fontId="3"/>
  </si>
  <si>
    <r>
      <t>・図面には必ず</t>
    </r>
    <r>
      <rPr>
        <u/>
        <sz val="10"/>
        <color rgb="FFFF0000"/>
        <rFont val="ＭＳ 明朝"/>
        <family val="1"/>
        <charset val="128"/>
      </rPr>
      <t>作品名</t>
    </r>
    <r>
      <rPr>
        <sz val="10"/>
        <rFont val="ＭＳ 明朝"/>
        <family val="1"/>
        <charset val="128"/>
      </rPr>
      <t>を明記してください。</t>
    </r>
    <rPh sb="7" eb="10">
      <t>サクヒンメイ</t>
    </rPh>
    <phoneticPr fontId="3"/>
  </si>
  <si>
    <r>
      <t>・</t>
    </r>
    <r>
      <rPr>
        <u/>
        <sz val="10"/>
        <color rgb="FFFF0000"/>
        <rFont val="ＭＳ 明朝"/>
        <family val="1"/>
        <charset val="128"/>
      </rPr>
      <t>できる限り</t>
    </r>
    <r>
      <rPr>
        <sz val="10"/>
        <rFont val="ＭＳ 明朝"/>
        <family val="1"/>
        <charset val="128"/>
      </rPr>
      <t>、施設が利用されている状況がわかるものを加えてください。</t>
    </r>
    <rPh sb="4" eb="5">
      <t>カギ</t>
    </rPh>
    <phoneticPr fontId="3"/>
  </si>
  <si>
    <r>
      <t>・必要に応じ、パンフレット等の関連資料を同封してください。</t>
    </r>
    <r>
      <rPr>
        <u/>
        <sz val="10"/>
        <color rgb="FFFF0000"/>
        <rFont val="ＭＳ 明朝"/>
        <family val="1"/>
        <charset val="128"/>
      </rPr>
      <t>（１、２点程度）</t>
    </r>
    <rPh sb="34" eb="36">
      <t>テイド</t>
    </rPh>
    <phoneticPr fontId="3"/>
  </si>
  <si>
    <r>
      <t>・公園の一部区域の設計の場合は、必ず</t>
    </r>
    <r>
      <rPr>
        <u/>
        <sz val="10"/>
        <color rgb="FFFF0000"/>
        <rFont val="ＭＳ 明朝"/>
        <family val="1"/>
        <charset val="128"/>
      </rPr>
      <t>応募にかかわる対象区域と対象外の区域が明確にわかるよう</t>
    </r>
    <r>
      <rPr>
        <sz val="10"/>
        <rFont val="ＭＳ 明朝"/>
        <family val="1"/>
        <charset val="128"/>
      </rPr>
      <t>図面内に明示してください。</t>
    </r>
    <rPh sb="18" eb="20">
      <t>オウボ</t>
    </rPh>
    <rPh sb="30" eb="33">
      <t>タイショウガイ</t>
    </rPh>
    <rPh sb="34" eb="36">
      <t>クイキ</t>
    </rPh>
    <rPh sb="37" eb="39">
      <t>メイカク</t>
    </rPh>
    <phoneticPr fontId="3"/>
  </si>
  <si>
    <r>
      <t>・公表に際し､</t>
    </r>
    <r>
      <rPr>
        <u/>
        <sz val="10"/>
        <color rgb="FFFF0000"/>
        <rFont val="ＭＳ 明朝"/>
        <family val="1"/>
        <charset val="128"/>
      </rPr>
      <t>著作権、肖像権上、問題の無いものに限ります。</t>
    </r>
    <r>
      <rPr>
        <sz val="10"/>
        <color indexed="8"/>
        <rFont val="ＭＳ 明朝"/>
        <family val="1"/>
        <charset val="128"/>
      </rPr>
      <t>使用許可等が必要な写真は事前に確認の上、提出して
　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</si>
</sst>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yyyy&quot;年&quot;m&quot;月&quot;;@"/>
    <numFmt numFmtId="179" formatCode="yyyy&quot;年&quot;;@"/>
    <numFmt numFmtId="180" formatCode="[&lt;=999]000;[&lt;=9999]000\-00;000\-0000"/>
    <numFmt numFmtId="181" formatCode="#&quot;字&quot;"/>
  </numFmts>
  <fonts count="84" x14ac:knownFonts="1">
    <font>
      <sz val="11"/>
      <name val="ＭＳ Ｐゴシック"/>
      <family val="3"/>
      <charset val="128"/>
    </font>
    <font>
      <sz val="10"/>
      <name val="ＭＳ ゴシック"/>
      <family val="3"/>
      <charset val="128"/>
    </font>
    <font>
      <sz val="16"/>
      <name val="ＭＳ Ｐゴシック"/>
      <family val="3"/>
      <charset val="128"/>
    </font>
    <font>
      <sz val="6"/>
      <name val="ＭＳ Ｐゴシック"/>
      <family val="3"/>
      <charset val="128"/>
    </font>
    <font>
      <sz val="6"/>
      <name val="ＭＳ ゴシック"/>
      <family val="3"/>
      <charset val="128"/>
    </font>
    <font>
      <sz val="10"/>
      <name val="ＭＳ 明朝"/>
      <family val="1"/>
      <charset val="128"/>
    </font>
    <font>
      <sz val="8"/>
      <name val="ＭＳ 明朝"/>
      <family val="1"/>
      <charset val="128"/>
    </font>
    <font>
      <sz val="12"/>
      <name val="ＭＳ 明朝"/>
      <family val="1"/>
      <charset val="128"/>
    </font>
    <font>
      <sz val="6"/>
      <name val="ＭＳ 明朝"/>
      <family val="1"/>
      <charset val="128"/>
    </font>
    <font>
      <sz val="9"/>
      <name val="ＭＳ 明朝"/>
      <family val="1"/>
      <charset val="128"/>
    </font>
    <font>
      <sz val="11"/>
      <name val="ＭＳ 明朝"/>
      <family val="1"/>
      <charset val="128"/>
    </font>
    <font>
      <u/>
      <sz val="11"/>
      <name val="ＭＳ 明朝"/>
      <family val="1"/>
      <charset val="128"/>
    </font>
    <font>
      <sz val="10"/>
      <color indexed="8"/>
      <name val="ＭＳ 明朝"/>
      <family val="1"/>
      <charset val="128"/>
    </font>
    <font>
      <sz val="8"/>
      <color indexed="8"/>
      <name val="ＭＳ 明朝"/>
      <family val="1"/>
      <charset val="128"/>
    </font>
    <font>
      <sz val="10"/>
      <color indexed="10"/>
      <name val="ＭＳ 明朝"/>
      <family val="1"/>
      <charset val="128"/>
    </font>
    <font>
      <sz val="9"/>
      <color indexed="8"/>
      <name val="ＭＳ 明朝"/>
      <family val="1"/>
      <charset val="128"/>
    </font>
    <font>
      <sz val="12"/>
      <name val="ＭＳ Ｐゴシック"/>
      <family val="3"/>
      <charset val="128"/>
    </font>
    <font>
      <u/>
      <sz val="9"/>
      <name val="ＭＳ 明朝"/>
      <family val="1"/>
      <charset val="128"/>
    </font>
    <font>
      <sz val="14"/>
      <name val="ＭＳ 明朝"/>
      <family val="1"/>
      <charset val="128"/>
    </font>
    <font>
      <sz val="14"/>
      <color indexed="8"/>
      <name val="ＭＳ 明朝"/>
      <family val="1"/>
      <charset val="128"/>
    </font>
    <font>
      <b/>
      <sz val="16"/>
      <name val="ＭＳ Ｐゴシック"/>
      <family val="3"/>
      <charset val="128"/>
    </font>
    <font>
      <b/>
      <sz val="10"/>
      <name val="ＭＳ Ｐゴシック"/>
      <family val="3"/>
      <charset val="128"/>
    </font>
    <font>
      <sz val="11"/>
      <name val="ＭＳ Ｐゴシック"/>
      <family val="3"/>
      <charset val="128"/>
    </font>
    <font>
      <b/>
      <sz val="14"/>
      <name val="ＭＳ Ｐゴシック"/>
      <family val="3"/>
      <charset val="128"/>
    </font>
    <font>
      <b/>
      <sz val="16"/>
      <name val="ＭＳ 明朝"/>
      <family val="1"/>
      <charset val="128"/>
    </font>
    <font>
      <b/>
      <sz val="12"/>
      <name val="ＭＳ 明朝"/>
      <family val="1"/>
      <charset val="128"/>
    </font>
    <font>
      <b/>
      <u/>
      <sz val="11"/>
      <name val="ＭＳ 明朝"/>
      <family val="1"/>
      <charset val="128"/>
    </font>
    <font>
      <b/>
      <sz val="12"/>
      <name val="ＭＳ ゴシック"/>
      <family val="3"/>
      <charset val="128"/>
    </font>
    <font>
      <sz val="10.5"/>
      <name val="ＭＳ 明朝"/>
      <family val="1"/>
      <charset val="128"/>
    </font>
    <font>
      <sz val="10"/>
      <color indexed="9"/>
      <name val="ＭＳ 明朝"/>
      <family val="1"/>
      <charset val="128"/>
    </font>
    <font>
      <sz val="10.5"/>
      <name val="ＭＳ ゴシック"/>
      <family val="3"/>
      <charset val="128"/>
    </font>
    <font>
      <b/>
      <sz val="11"/>
      <name val="ＭＳ Ｐゴシック"/>
      <family val="3"/>
      <charset val="128"/>
    </font>
    <font>
      <b/>
      <sz val="9"/>
      <name val="ＭＳ 明朝"/>
      <family val="1"/>
      <charset val="128"/>
    </font>
    <font>
      <b/>
      <u/>
      <sz val="10"/>
      <name val="ＭＳ 明朝"/>
      <family val="1"/>
      <charset val="128"/>
    </font>
    <font>
      <b/>
      <u/>
      <sz val="10"/>
      <name val="ＭＳ ゴシック"/>
      <family val="3"/>
      <charset val="128"/>
    </font>
    <font>
      <b/>
      <u/>
      <sz val="10"/>
      <color indexed="8"/>
      <name val="ＭＳ ゴシック"/>
      <family val="3"/>
      <charset val="128"/>
    </font>
    <font>
      <b/>
      <u/>
      <sz val="10"/>
      <color indexed="8"/>
      <name val="ＭＳ 明朝"/>
      <family val="1"/>
      <charset val="128"/>
    </font>
    <font>
      <b/>
      <sz val="12"/>
      <color indexed="10"/>
      <name val="ＭＳ ゴシック"/>
      <family val="3"/>
      <charset val="128"/>
    </font>
    <font>
      <u/>
      <sz val="10"/>
      <name val="ＭＳ ゴシック"/>
      <family val="3"/>
      <charset val="128"/>
    </font>
    <font>
      <u/>
      <sz val="12"/>
      <name val="ＭＳ 明朝"/>
      <family val="1"/>
      <charset val="128"/>
    </font>
    <font>
      <b/>
      <sz val="10"/>
      <name val="ＭＳ 明朝"/>
      <family val="1"/>
      <charset val="128"/>
    </font>
    <font>
      <b/>
      <sz val="10"/>
      <color indexed="8"/>
      <name val="ＭＳ 明朝"/>
      <family val="1"/>
      <charset val="128"/>
    </font>
    <font>
      <u/>
      <sz val="10"/>
      <color indexed="10"/>
      <name val="ＭＳ ゴシック"/>
      <family val="3"/>
      <charset val="128"/>
    </font>
    <font>
      <b/>
      <u/>
      <sz val="10"/>
      <color indexed="10"/>
      <name val="ＭＳ 明朝"/>
      <family val="1"/>
      <charset val="128"/>
    </font>
    <font>
      <b/>
      <sz val="18"/>
      <name val="ＭＳ ゴシック"/>
      <family val="3"/>
      <charset val="128"/>
    </font>
    <font>
      <sz val="26"/>
      <name val="ＭＳ ゴシック"/>
      <family val="3"/>
      <charset val="128"/>
    </font>
    <font>
      <sz val="14"/>
      <name val="ＭＳ Ｐゴシック"/>
      <family val="3"/>
      <charset val="128"/>
    </font>
    <font>
      <sz val="10"/>
      <color rgb="FF000000"/>
      <name val="ＭＳ 明朝"/>
      <family val="1"/>
      <charset val="128"/>
    </font>
    <font>
      <sz val="10"/>
      <color rgb="FF000000"/>
      <name val="ＭＳ ゴシック"/>
      <family val="3"/>
      <charset val="128"/>
    </font>
    <font>
      <sz val="10"/>
      <color rgb="FFFF0000"/>
      <name val="ＭＳ 明朝"/>
      <family val="1"/>
      <charset val="128"/>
    </font>
    <font>
      <b/>
      <sz val="12"/>
      <name val="ＭＳ Ｐゴシック"/>
      <family val="3"/>
      <charset val="128"/>
    </font>
    <font>
      <b/>
      <u/>
      <sz val="16"/>
      <name val="ＭＳ 明朝"/>
      <family val="1"/>
      <charset val="128"/>
    </font>
    <font>
      <sz val="7"/>
      <name val="ＭＳ 明朝"/>
      <family val="1"/>
      <charset val="128"/>
    </font>
    <font>
      <sz val="11"/>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4"/>
      <color theme="1"/>
      <name val="ＭＳ Ｐゴシック"/>
      <family val="3"/>
      <charset val="128"/>
    </font>
    <font>
      <sz val="11"/>
      <color theme="1"/>
      <name val="ＭＳ 明朝"/>
      <family val="1"/>
      <charset val="128"/>
    </font>
    <font>
      <u/>
      <sz val="12"/>
      <color indexed="12"/>
      <name val="ＭＳ 明朝"/>
      <family val="1"/>
      <charset val="128"/>
    </font>
    <font>
      <sz val="6"/>
      <name val="ＭＳ Ｐゴシック"/>
      <family val="2"/>
      <charset val="128"/>
      <scheme val="minor"/>
    </font>
    <font>
      <b/>
      <sz val="10"/>
      <name val="ＭＳ ゴシック"/>
      <family val="3"/>
      <charset val="128"/>
    </font>
    <font>
      <b/>
      <u/>
      <sz val="10"/>
      <color indexed="10"/>
      <name val="ＭＳ ゴシック"/>
      <family val="3"/>
      <charset val="128"/>
    </font>
    <font>
      <b/>
      <sz val="10"/>
      <color rgb="FF000000"/>
      <name val="ＭＳ ゴシック"/>
      <family val="3"/>
      <charset val="128"/>
    </font>
    <font>
      <b/>
      <sz val="8"/>
      <name val="ＭＳ 明朝"/>
      <family val="1"/>
      <charset val="128"/>
    </font>
    <font>
      <b/>
      <sz val="9"/>
      <name val="ＭＳ Ｐゴシック"/>
      <family val="3"/>
      <charset val="128"/>
    </font>
    <font>
      <sz val="9"/>
      <color rgb="FFFF0000"/>
      <name val="ＭＳ 明朝"/>
      <family val="1"/>
      <charset val="128"/>
    </font>
    <font>
      <sz val="10"/>
      <name val="ＭＳ Ｐゴシック"/>
      <family val="3"/>
      <charset val="128"/>
    </font>
    <font>
      <sz val="11"/>
      <color rgb="FFFF0000"/>
      <name val="ＭＳ Ｐゴシック"/>
      <family val="3"/>
      <charset val="128"/>
    </font>
    <font>
      <u/>
      <sz val="10"/>
      <color rgb="FFFF0000"/>
      <name val="ＭＳ ゴシック"/>
      <family val="3"/>
      <charset val="128"/>
    </font>
    <font>
      <b/>
      <sz val="10"/>
      <color indexed="8"/>
      <name val="ＭＳ ゴシック"/>
      <family val="3"/>
      <charset val="128"/>
    </font>
    <font>
      <b/>
      <u/>
      <sz val="10"/>
      <color rgb="FFFF0000"/>
      <name val="ＭＳ 明朝"/>
      <family val="1"/>
      <charset val="128"/>
    </font>
    <font>
      <b/>
      <sz val="10"/>
      <color rgb="FF000000"/>
      <name val="ＭＳ 明朝"/>
      <family val="1"/>
      <charset val="128"/>
    </font>
    <font>
      <b/>
      <sz val="11"/>
      <name val="ＭＳ 明朝"/>
      <family val="1"/>
      <charset val="128"/>
    </font>
    <font>
      <b/>
      <sz val="10.5"/>
      <name val="ＭＳ ゴシック"/>
      <family val="3"/>
      <charset val="128"/>
    </font>
    <font>
      <sz val="22"/>
      <name val="ＭＳ ゴシック"/>
      <family val="3"/>
      <charset val="128"/>
    </font>
    <font>
      <sz val="24"/>
      <name val="ＭＳ ゴシック"/>
      <family val="3"/>
      <charset val="128"/>
    </font>
    <font>
      <sz val="14"/>
      <color rgb="FFFF0000"/>
      <name val="ＭＳ 明朝"/>
      <family val="1"/>
      <charset val="128"/>
    </font>
    <font>
      <sz val="9"/>
      <name val="ＭＳ Ｐゴシック"/>
      <family val="3"/>
      <charset val="128"/>
    </font>
    <font>
      <b/>
      <u/>
      <sz val="12"/>
      <color rgb="FFFF0000"/>
      <name val="ＭＳ ゴシック"/>
      <family val="3"/>
      <charset val="128"/>
    </font>
    <font>
      <b/>
      <sz val="12"/>
      <color rgb="FFFF0000"/>
      <name val="ＭＳ ゴシック"/>
      <family val="3"/>
      <charset val="128"/>
    </font>
    <font>
      <u/>
      <sz val="10"/>
      <color rgb="FFFF0000"/>
      <name val="ＭＳ 明朝"/>
      <family val="1"/>
      <charset val="128"/>
    </font>
    <font>
      <u/>
      <sz val="10"/>
      <name val="ＭＳ 明朝"/>
      <family val="1"/>
      <charset val="128"/>
    </font>
    <font>
      <sz val="10"/>
      <color rgb="FFFF0000"/>
      <name val="ＭＳ ゴシック"/>
      <family val="3"/>
      <charset val="128"/>
    </font>
    <font>
      <u/>
      <sz val="9"/>
      <color rgb="FFFF0000"/>
      <name val="ＭＳ 明朝"/>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diagonalUp="1">
      <left style="hair">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8" fillId="0" borderId="0" applyNumberFormat="0" applyFill="0" applyBorder="0" applyAlignment="0" applyProtection="0">
      <alignment vertical="top"/>
      <protection locked="0"/>
    </xf>
    <xf numFmtId="38" fontId="22" fillId="0" borderId="0" applyFont="0" applyFill="0" applyBorder="0" applyAlignment="0" applyProtection="0">
      <alignment vertical="center"/>
    </xf>
  </cellStyleXfs>
  <cellXfs count="799">
    <xf numFmtId="0" fontId="0" fillId="0" borderId="0" xfId="0">
      <alignment vertical="center"/>
    </xf>
    <xf numFmtId="0" fontId="5" fillId="0" borderId="0" xfId="1" applyFont="1">
      <alignment vertical="center"/>
    </xf>
    <xf numFmtId="0" fontId="7" fillId="0" borderId="0" xfId="1" applyFont="1">
      <alignment vertical="center"/>
    </xf>
    <xf numFmtId="0" fontId="8" fillId="0" borderId="8" xfId="1" applyFont="1" applyBorder="1" applyAlignment="1">
      <alignment horizontal="center" vertical="center"/>
    </xf>
    <xf numFmtId="0" fontId="6" fillId="0" borderId="1" xfId="1" applyFont="1" applyBorder="1" applyAlignment="1">
      <alignment horizontal="center" vertical="center"/>
    </xf>
    <xf numFmtId="0" fontId="10" fillId="0" borderId="0" xfId="1" applyFont="1" applyAlignment="1">
      <alignment horizontal="left"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2" fillId="0" borderId="0" xfId="4" applyFont="1">
      <alignment vertical="center"/>
    </xf>
    <xf numFmtId="0" fontId="5" fillId="0" borderId="0" xfId="4" applyFont="1">
      <alignment vertical="center"/>
    </xf>
    <xf numFmtId="0" fontId="15" fillId="0" borderId="4" xfId="4" applyFont="1" applyBorder="1">
      <alignment vertical="center"/>
    </xf>
    <xf numFmtId="0" fontId="15" fillId="0" borderId="12" xfId="4" applyFont="1" applyBorder="1">
      <alignment vertical="center"/>
    </xf>
    <xf numFmtId="0" fontId="15" fillId="0" borderId="0" xfId="4" applyFont="1">
      <alignment vertical="center"/>
    </xf>
    <xf numFmtId="0" fontId="15" fillId="0" borderId="7" xfId="4" applyFont="1" applyBorder="1">
      <alignment vertical="center"/>
    </xf>
    <xf numFmtId="0" fontId="12" fillId="0" borderId="1" xfId="4" applyFont="1" applyBorder="1" applyAlignment="1">
      <alignment horizontal="center" vertical="center"/>
    </xf>
    <xf numFmtId="0" fontId="10" fillId="0" borderId="4" xfId="1" applyFont="1" applyBorder="1" applyAlignment="1">
      <alignment horizontal="left" vertical="center"/>
    </xf>
    <xf numFmtId="0" fontId="10" fillId="0" borderId="6" xfId="1" applyFont="1" applyBorder="1" applyAlignment="1">
      <alignment horizontal="center" vertical="center"/>
    </xf>
    <xf numFmtId="0" fontId="10" fillId="0" borderId="12" xfId="1" applyFont="1" applyBorder="1">
      <alignment vertical="center"/>
    </xf>
    <xf numFmtId="0" fontId="10" fillId="0" borderId="13"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14" xfId="1" applyFont="1" applyBorder="1" applyAlignment="1">
      <alignment horizontal="center" vertical="center"/>
    </xf>
    <xf numFmtId="0" fontId="7" fillId="0" borderId="0" xfId="5" applyFont="1">
      <alignment vertical="center"/>
    </xf>
    <xf numFmtId="0" fontId="10" fillId="0" borderId="2" xfId="1" applyFont="1" applyBorder="1" applyAlignment="1">
      <alignment horizontal="center" vertical="center"/>
    </xf>
    <xf numFmtId="0" fontId="10" fillId="0" borderId="15" xfId="0" applyFont="1" applyBorder="1" applyAlignment="1">
      <alignment horizontal="center" vertical="center" wrapText="1"/>
    </xf>
    <xf numFmtId="0" fontId="12" fillId="0" borderId="11" xfId="4" applyFont="1" applyBorder="1" applyAlignment="1">
      <alignment horizontal="center" vertical="center"/>
    </xf>
    <xf numFmtId="0" fontId="21" fillId="0" borderId="0" xfId="1" applyFont="1">
      <alignment vertical="center"/>
    </xf>
    <xf numFmtId="0" fontId="9" fillId="0" borderId="16" xfId="1" applyFont="1" applyBorder="1" applyAlignment="1">
      <alignment horizontal="center" vertical="center"/>
    </xf>
    <xf numFmtId="0" fontId="5" fillId="0" borderId="17" xfId="1" applyFont="1" applyBorder="1" applyAlignment="1">
      <alignment horizontal="center" vertical="center"/>
    </xf>
    <xf numFmtId="0" fontId="6" fillId="0" borderId="16" xfId="1" applyFont="1" applyBorder="1" applyAlignment="1">
      <alignment horizontal="center" vertical="center"/>
    </xf>
    <xf numFmtId="0" fontId="15" fillId="0" borderId="5" xfId="4" applyFont="1" applyBorder="1">
      <alignment vertical="center"/>
    </xf>
    <xf numFmtId="0" fontId="22" fillId="0" borderId="0" xfId="0" applyFont="1">
      <alignment vertical="center"/>
    </xf>
    <xf numFmtId="0" fontId="9" fillId="0" borderId="16" xfId="0" applyFont="1" applyBorder="1" applyAlignment="1">
      <alignment horizontal="center" vertical="center"/>
    </xf>
    <xf numFmtId="0" fontId="23" fillId="0" borderId="0" xfId="1" applyFont="1">
      <alignment vertical="center"/>
    </xf>
    <xf numFmtId="0" fontId="6" fillId="0" borderId="1" xfId="0" applyFont="1" applyBorder="1" applyAlignment="1">
      <alignment horizontal="center" vertical="center" wrapText="1"/>
    </xf>
    <xf numFmtId="0" fontId="8" fillId="0" borderId="0" xfId="1" applyFont="1" applyAlignment="1">
      <alignment horizontal="right"/>
    </xf>
    <xf numFmtId="0" fontId="10" fillId="0" borderId="0" xfId="1" applyFont="1" applyAlignment="1">
      <alignment horizontal="right" vertical="center"/>
    </xf>
    <xf numFmtId="0" fontId="10" fillId="0" borderId="28" xfId="0" applyFont="1" applyBorder="1" applyAlignment="1">
      <alignment horizontal="center" vertical="center"/>
    </xf>
    <xf numFmtId="0" fontId="27" fillId="0" borderId="0" xfId="0" applyFont="1" applyAlignment="1">
      <alignment horizontal="left" vertical="center"/>
    </xf>
    <xf numFmtId="0" fontId="0" fillId="0" borderId="32" xfId="0" applyBorder="1" applyAlignment="1">
      <alignment vertical="top" wrapText="1"/>
    </xf>
    <xf numFmtId="0" fontId="0" fillId="0" borderId="33" xfId="0" applyBorder="1" applyAlignment="1">
      <alignment vertical="top" wrapText="1"/>
    </xf>
    <xf numFmtId="0" fontId="30" fillId="0" borderId="0" xfId="0" applyFont="1" applyAlignment="1">
      <alignment horizontal="justify" vertical="center"/>
    </xf>
    <xf numFmtId="0" fontId="5" fillId="0" borderId="34"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0" xfId="0" applyFont="1" applyBorder="1" applyAlignment="1">
      <alignment horizontal="justify" vertical="center" wrapText="1"/>
    </xf>
    <xf numFmtId="0" fontId="28" fillId="0" borderId="31" xfId="0" applyFont="1" applyBorder="1" applyAlignment="1">
      <alignment horizontal="justify" vertical="center" wrapText="1"/>
    </xf>
    <xf numFmtId="0" fontId="28" fillId="0" borderId="33" xfId="0" applyFont="1" applyBorder="1" applyAlignment="1">
      <alignment horizontal="justify" vertical="center" wrapText="1"/>
    </xf>
    <xf numFmtId="0" fontId="28" fillId="0" borderId="0" xfId="0" applyFont="1">
      <alignment vertical="center"/>
    </xf>
    <xf numFmtId="0" fontId="10" fillId="0" borderId="12" xfId="2" applyFont="1" applyBorder="1">
      <alignment vertical="center"/>
    </xf>
    <xf numFmtId="0" fontId="6" fillId="0" borderId="1" xfId="1" applyFont="1" applyBorder="1" applyAlignment="1">
      <alignment horizontal="center" vertical="center" wrapText="1"/>
    </xf>
    <xf numFmtId="0" fontId="5" fillId="0" borderId="11" xfId="1" applyFont="1" applyBorder="1" applyAlignment="1">
      <alignment horizontal="center" vertical="center"/>
    </xf>
    <xf numFmtId="0" fontId="12" fillId="0" borderId="13" xfId="4" applyFont="1" applyBorder="1">
      <alignment vertical="center"/>
    </xf>
    <xf numFmtId="0" fontId="12" fillId="0" borderId="5" xfId="4" applyFont="1" applyBorder="1">
      <alignment vertical="center"/>
    </xf>
    <xf numFmtId="0" fontId="12" fillId="0" borderId="6" xfId="4" applyFont="1" applyBorder="1">
      <alignment vertical="center"/>
    </xf>
    <xf numFmtId="0" fontId="5" fillId="0" borderId="1" xfId="1" applyFont="1" applyBorder="1" applyAlignment="1">
      <alignment horizontal="center" vertical="center"/>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10" fillId="0" borderId="12" xfId="1" applyFont="1" applyBorder="1" applyAlignment="1">
      <alignment horizontal="justify" vertical="center" wrapText="1"/>
    </xf>
    <xf numFmtId="0" fontId="10" fillId="0" borderId="0" xfId="1" applyFont="1" applyAlignment="1">
      <alignment horizontal="justify" vertical="center" wrapText="1"/>
    </xf>
    <xf numFmtId="0" fontId="10" fillId="0" borderId="13" xfId="1" applyFont="1" applyBorder="1" applyAlignment="1">
      <alignment horizontal="justify" vertical="center" wrapText="1"/>
    </xf>
    <xf numFmtId="0" fontId="10" fillId="0" borderId="9" xfId="1" applyFont="1" applyBorder="1" applyAlignment="1">
      <alignment horizontal="right" vertical="center"/>
    </xf>
    <xf numFmtId="0" fontId="16" fillId="0" borderId="0" xfId="0" applyFont="1">
      <alignment vertical="center"/>
    </xf>
    <xf numFmtId="0" fontId="10" fillId="0" borderId="18" xfId="1" applyFont="1" applyBorder="1" applyAlignment="1">
      <alignment horizontal="center" vertical="center"/>
    </xf>
    <xf numFmtId="0" fontId="10" fillId="0" borderId="3" xfId="1" applyFont="1" applyBorder="1" applyAlignment="1">
      <alignment horizontal="center" vertical="center"/>
    </xf>
    <xf numFmtId="0" fontId="23" fillId="0" borderId="0" xfId="0" applyFont="1">
      <alignment vertical="center"/>
    </xf>
    <xf numFmtId="0" fontId="20" fillId="0" borderId="0" xfId="0" applyFont="1">
      <alignment vertical="center"/>
    </xf>
    <xf numFmtId="0" fontId="10" fillId="0" borderId="12" xfId="3" applyFont="1" applyBorder="1">
      <alignment vertical="center"/>
    </xf>
    <xf numFmtId="0" fontId="0" fillId="0" borderId="13" xfId="0" applyBorder="1">
      <alignment vertical="center"/>
    </xf>
    <xf numFmtId="0" fontId="30" fillId="0" borderId="0" xfId="0" applyFont="1">
      <alignment vertical="center"/>
    </xf>
    <xf numFmtId="0" fontId="5" fillId="0" borderId="10" xfId="1" applyFont="1" applyBorder="1" applyAlignment="1">
      <alignment horizontal="center" vertical="center" wrapText="1"/>
    </xf>
    <xf numFmtId="0" fontId="10" fillId="0" borderId="12" xfId="3" applyFont="1" applyBorder="1" applyAlignment="1">
      <alignment horizontal="left" vertical="center"/>
    </xf>
    <xf numFmtId="0" fontId="47" fillId="0" borderId="32" xfId="0" applyFont="1" applyBorder="1" applyAlignment="1">
      <alignment horizontal="left" vertical="center" wrapText="1"/>
    </xf>
    <xf numFmtId="0" fontId="5" fillId="0" borderId="32" xfId="0" applyFont="1" applyBorder="1" applyAlignment="1">
      <alignment horizontal="left" vertical="top" wrapText="1"/>
    </xf>
    <xf numFmtId="0" fontId="5" fillId="0" borderId="33" xfId="0" applyFont="1" applyBorder="1" applyAlignment="1">
      <alignment vertical="top" wrapText="1"/>
    </xf>
    <xf numFmtId="0" fontId="47" fillId="0" borderId="33" xfId="0" applyFont="1" applyBorder="1" applyAlignment="1">
      <alignment horizontal="left" vertical="top" wrapText="1"/>
    </xf>
    <xf numFmtId="0" fontId="10" fillId="0" borderId="37"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38" xfId="0" applyBorder="1" applyAlignment="1">
      <alignment horizontal="center" vertical="center"/>
    </xf>
    <xf numFmtId="0" fontId="18" fillId="0" borderId="1" xfId="0" applyFont="1" applyBorder="1" applyAlignment="1">
      <alignment horizontal="center" vertical="center" wrapText="1"/>
    </xf>
    <xf numFmtId="0" fontId="0" fillId="0" borderId="39" xfId="0" applyBorder="1" applyAlignment="1">
      <alignment horizontal="center" vertical="center"/>
    </xf>
    <xf numFmtId="0" fontId="10" fillId="0" borderId="40" xfId="0" applyFont="1" applyBorder="1" applyAlignment="1">
      <alignment horizontal="center" vertical="center" wrapText="1"/>
    </xf>
    <xf numFmtId="0" fontId="10" fillId="0" borderId="0" xfId="1" applyFont="1">
      <alignment vertical="center"/>
    </xf>
    <xf numFmtId="0" fontId="10" fillId="0" borderId="0" xfId="5" applyFont="1">
      <alignment vertical="center"/>
    </xf>
    <xf numFmtId="0" fontId="46" fillId="0" borderId="9" xfId="0" applyFont="1" applyBorder="1" applyAlignment="1">
      <alignment horizontal="center" vertical="center"/>
    </xf>
    <xf numFmtId="0" fontId="46" fillId="0" borderId="9" xfId="0" applyFont="1" applyBorder="1">
      <alignment vertical="center"/>
    </xf>
    <xf numFmtId="0" fontId="0" fillId="0" borderId="9" xfId="0" applyBorder="1">
      <alignment vertical="center"/>
    </xf>
    <xf numFmtId="0" fontId="0" fillId="0" borderId="9" xfId="0" applyBorder="1" applyAlignment="1">
      <alignment horizontal="center" vertical="center"/>
    </xf>
    <xf numFmtId="0" fontId="0" fillId="0" borderId="39" xfId="0" applyBorder="1">
      <alignment vertical="center"/>
    </xf>
    <xf numFmtId="0" fontId="18" fillId="0" borderId="77"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0" xfId="4" applyFont="1" applyProtection="1">
      <alignment vertical="center"/>
      <protection locked="0"/>
    </xf>
    <xf numFmtId="0" fontId="7" fillId="0" borderId="0" xfId="1" applyFont="1" applyProtection="1">
      <alignment vertical="center"/>
      <protection locked="0"/>
    </xf>
    <xf numFmtId="0" fontId="5" fillId="0" borderId="23" xfId="4" applyFont="1" applyBorder="1" applyAlignment="1" applyProtection="1">
      <alignment horizontal="right" vertical="center"/>
      <protection locked="0"/>
    </xf>
    <xf numFmtId="0" fontId="5" fillId="0" borderId="1" xfId="4" applyFont="1" applyBorder="1" applyAlignment="1" applyProtection="1">
      <alignment horizontal="center" vertical="center"/>
      <protection locked="0"/>
    </xf>
    <xf numFmtId="0" fontId="5" fillId="0" borderId="23" xfId="4" applyFont="1" applyBorder="1" applyProtection="1">
      <alignment vertical="center"/>
      <protection locked="0"/>
    </xf>
    <xf numFmtId="0" fontId="5" fillId="0" borderId="10"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9" fillId="0" borderId="16" xfId="4" applyFont="1" applyBorder="1" applyAlignment="1" applyProtection="1">
      <alignment horizontal="center" vertical="center"/>
      <protection locked="0"/>
    </xf>
    <xf numFmtId="0" fontId="5" fillId="0" borderId="21" xfId="4" applyFont="1" applyBorder="1" applyProtection="1">
      <alignment vertical="center"/>
      <protection locked="0"/>
    </xf>
    <xf numFmtId="0" fontId="5" fillId="0" borderId="17" xfId="4" applyFont="1" applyBorder="1" applyAlignment="1" applyProtection="1">
      <alignment horizontal="center" vertical="center"/>
      <protection locked="0"/>
    </xf>
    <xf numFmtId="0" fontId="6" fillId="0" borderId="17" xfId="4" applyFont="1" applyBorder="1" applyAlignment="1" applyProtection="1">
      <alignment horizontal="center" vertical="center"/>
      <protection locked="0"/>
    </xf>
    <xf numFmtId="0" fontId="5" fillId="0" borderId="19" xfId="4" applyFont="1" applyBorder="1" applyProtection="1">
      <alignment vertical="center"/>
      <protection locked="0"/>
    </xf>
    <xf numFmtId="0" fontId="5" fillId="0" borderId="1" xfId="4" applyFont="1" applyBorder="1" applyProtection="1">
      <alignment vertical="center"/>
      <protection locked="0"/>
    </xf>
    <xf numFmtId="0" fontId="5" fillId="0" borderId="16" xfId="4" applyFont="1" applyBorder="1" applyAlignment="1" applyProtection="1">
      <alignment horizontal="center" vertical="center"/>
      <protection locked="0"/>
    </xf>
    <xf numFmtId="0" fontId="5" fillId="0" borderId="22" xfId="4" applyFont="1" applyBorder="1" applyProtection="1">
      <alignment vertical="center"/>
      <protection locked="0"/>
    </xf>
    <xf numFmtId="0" fontId="9" fillId="0" borderId="18" xfId="1" applyFont="1" applyBorder="1" applyAlignment="1">
      <alignment horizontal="center" vertical="center" wrapText="1"/>
    </xf>
    <xf numFmtId="0" fontId="23" fillId="0" borderId="0" xfId="4" applyFont="1" applyProtection="1">
      <alignment vertical="center"/>
      <protection locked="0"/>
    </xf>
    <xf numFmtId="0" fontId="21" fillId="0" borderId="0" xfId="4" applyFont="1" applyProtection="1">
      <alignment vertical="center"/>
      <protection locked="0"/>
    </xf>
    <xf numFmtId="0" fontId="6" fillId="0" borderId="1" xfId="4" applyFont="1" applyBorder="1" applyAlignment="1" applyProtection="1">
      <alignment horizontal="center" vertical="center" wrapText="1"/>
      <protection locked="0"/>
    </xf>
    <xf numFmtId="0" fontId="51" fillId="0" borderId="9" xfId="4" applyFont="1" applyBorder="1" applyAlignment="1" applyProtection="1">
      <alignment horizontal="center" vertical="center"/>
      <protection locked="0"/>
    </xf>
    <xf numFmtId="0" fontId="5" fillId="0" borderId="13" xfId="4" applyFont="1" applyBorder="1" applyProtection="1">
      <alignment vertical="center"/>
      <protection locked="0"/>
    </xf>
    <xf numFmtId="0" fontId="5" fillId="0" borderId="10" xfId="4" applyFont="1" applyBorder="1" applyAlignment="1" applyProtection="1">
      <alignment horizontal="center" vertical="center" wrapText="1"/>
      <protection locked="0"/>
    </xf>
    <xf numFmtId="0" fontId="5" fillId="0" borderId="8" xfId="4" applyFont="1" applyBorder="1" applyAlignment="1" applyProtection="1">
      <alignment horizontal="center" vertical="center" wrapText="1"/>
      <protection locked="0"/>
    </xf>
    <xf numFmtId="0" fontId="5"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center"/>
      <protection locked="0"/>
    </xf>
    <xf numFmtId="0" fontId="6"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top" wrapText="1"/>
      <protection locked="0"/>
    </xf>
    <xf numFmtId="0" fontId="6" fillId="0" borderId="0" xfId="4" applyFont="1" applyProtection="1">
      <alignment vertical="center"/>
      <protection locked="0"/>
    </xf>
    <xf numFmtId="0" fontId="6" fillId="0" borderId="9" xfId="4" applyFont="1" applyBorder="1" applyProtection="1">
      <alignment vertical="center"/>
      <protection locked="0"/>
    </xf>
    <xf numFmtId="0" fontId="5" fillId="0" borderId="19"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9" fillId="0" borderId="17" xfId="4" applyFont="1" applyBorder="1" applyAlignment="1" applyProtection="1">
      <alignment horizontal="center" vertical="center"/>
      <protection locked="0"/>
    </xf>
    <xf numFmtId="0" fontId="9" fillId="0" borderId="27" xfId="4" applyFont="1" applyBorder="1" applyAlignment="1" applyProtection="1">
      <alignment horizontal="center" vertical="center"/>
      <protection locked="0"/>
    </xf>
    <xf numFmtId="0" fontId="51" fillId="0" borderId="0" xfId="4" applyFont="1" applyAlignment="1" applyProtection="1">
      <alignment horizontal="center" vertical="center"/>
      <protection locked="0"/>
    </xf>
    <xf numFmtId="0" fontId="6" fillId="0" borderId="11"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protection locked="0"/>
    </xf>
    <xf numFmtId="0" fontId="5" fillId="0" borderId="14" xfId="4" applyFont="1" applyBorder="1" applyAlignment="1" applyProtection="1">
      <alignment horizontal="center" vertical="center"/>
      <protection locked="0"/>
    </xf>
    <xf numFmtId="0" fontId="5" fillId="0" borderId="6"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wrapText="1"/>
      <protection locked="0"/>
    </xf>
    <xf numFmtId="0" fontId="10" fillId="0" borderId="13" xfId="0" applyFont="1" applyBorder="1" applyProtection="1">
      <alignment vertical="center"/>
      <protection locked="0"/>
    </xf>
    <xf numFmtId="0" fontId="10" fillId="0" borderId="14" xfId="0" applyFont="1" applyBorder="1" applyProtection="1">
      <alignment vertical="center"/>
      <protection locked="0"/>
    </xf>
    <xf numFmtId="0" fontId="25" fillId="0" borderId="0" xfId="4" applyFont="1" applyAlignment="1" applyProtection="1">
      <alignment horizontal="right" vertical="center"/>
      <protection locked="0"/>
    </xf>
    <xf numFmtId="0" fontId="47" fillId="0" borderId="29" xfId="0" applyFont="1" applyBorder="1" applyAlignment="1">
      <alignment horizontal="justify" vertical="center" wrapText="1"/>
    </xf>
    <xf numFmtId="0" fontId="47" fillId="0" borderId="30" xfId="0" applyFont="1" applyBorder="1" applyAlignment="1">
      <alignment horizontal="justify" vertical="center" wrapText="1"/>
    </xf>
    <xf numFmtId="0" fontId="47" fillId="0" borderId="31" xfId="0" applyFont="1" applyBorder="1" applyAlignment="1">
      <alignment horizontal="justify" vertical="center" wrapText="1"/>
    </xf>
    <xf numFmtId="0" fontId="1" fillId="0" borderId="30" xfId="0" applyFont="1" applyBorder="1" applyAlignment="1">
      <alignment horizontal="justify" vertical="center" wrapText="1"/>
    </xf>
    <xf numFmtId="0" fontId="5" fillId="0" borderId="30" xfId="0" applyFont="1" applyBorder="1" applyAlignment="1">
      <alignment horizontal="justify" vertical="center" wrapText="1"/>
    </xf>
    <xf numFmtId="0" fontId="49" fillId="0" borderId="30"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0" xfId="0" applyFont="1" applyBorder="1" applyAlignment="1">
      <alignment horizontal="left" vertical="center" wrapText="1"/>
    </xf>
    <xf numFmtId="0" fontId="5" fillId="0" borderId="35" xfId="0" applyFont="1" applyBorder="1" applyAlignment="1">
      <alignment horizontal="center"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47" fillId="0" borderId="30" xfId="0" applyFont="1" applyBorder="1" applyAlignment="1">
      <alignment horizontal="left" vertical="center" wrapText="1"/>
    </xf>
    <xf numFmtId="0" fontId="47" fillId="0" borderId="31" xfId="0" applyFont="1" applyBorder="1" applyAlignment="1">
      <alignment horizontal="left" vertical="center" wrapText="1"/>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53" fillId="4" borderId="1" xfId="0" applyFont="1" applyFill="1" applyBorder="1" applyAlignment="1">
      <alignment horizontal="center" vertical="center"/>
    </xf>
    <xf numFmtId="0" fontId="53" fillId="4" borderId="1" xfId="0" applyFont="1" applyFill="1" applyBorder="1" applyAlignment="1">
      <alignment horizontal="center" vertical="center" shrinkToFit="1"/>
    </xf>
    <xf numFmtId="0" fontId="53" fillId="4" borderId="1" xfId="0" applyFont="1" applyFill="1" applyBorder="1" applyAlignment="1">
      <alignment horizontal="center" vertical="center" wrapText="1"/>
    </xf>
    <xf numFmtId="0" fontId="53" fillId="5" borderId="1" xfId="0" applyFont="1" applyFill="1" applyBorder="1" applyAlignment="1">
      <alignment horizontal="center" vertical="center" wrapText="1"/>
    </xf>
    <xf numFmtId="49" fontId="53" fillId="6" borderId="1" xfId="0" applyNumberFormat="1" applyFont="1" applyFill="1" applyBorder="1" applyAlignment="1">
      <alignment horizontal="center" vertical="center" wrapText="1"/>
    </xf>
    <xf numFmtId="49" fontId="54" fillId="6" borderId="1" xfId="0" applyNumberFormat="1" applyFont="1" applyFill="1" applyBorder="1" applyAlignment="1">
      <alignment horizontal="center" vertical="center" wrapText="1"/>
    </xf>
    <xf numFmtId="0" fontId="53" fillId="6" borderId="1" xfId="0" applyFont="1" applyFill="1" applyBorder="1" applyAlignment="1">
      <alignment horizontal="center" vertical="center" wrapText="1"/>
    </xf>
    <xf numFmtId="0" fontId="55" fillId="6" borderId="1" xfId="0" applyFont="1" applyFill="1" applyBorder="1" applyAlignment="1">
      <alignment horizontal="center" vertical="center" wrapText="1"/>
    </xf>
    <xf numFmtId="0" fontId="56" fillId="7" borderId="1" xfId="0" applyFont="1" applyFill="1" applyBorder="1" applyAlignment="1">
      <alignment horizontal="center" vertical="center"/>
    </xf>
    <xf numFmtId="0" fontId="57" fillId="0" borderId="1" xfId="0" applyFont="1" applyBorder="1" applyAlignment="1">
      <alignment horizontal="center" vertical="center" shrinkToFit="1"/>
    </xf>
    <xf numFmtId="0" fontId="53" fillId="0" borderId="1" xfId="0" applyFont="1" applyBorder="1" applyAlignment="1">
      <alignment horizontal="center" vertical="center"/>
    </xf>
    <xf numFmtId="0" fontId="22" fillId="0" borderId="1" xfId="0" applyFont="1" applyBorder="1" applyAlignment="1">
      <alignment horizontal="left" vertical="center"/>
    </xf>
    <xf numFmtId="177" fontId="22" fillId="0" borderId="1" xfId="0" applyNumberFormat="1" applyFont="1" applyBorder="1" applyAlignment="1">
      <alignment horizontal="center" vertical="center" wrapText="1"/>
    </xf>
    <xf numFmtId="0" fontId="22" fillId="3" borderId="1" xfId="0" applyFont="1" applyFill="1" applyBorder="1" applyAlignment="1">
      <alignment horizontal="center" vertical="center" wrapText="1"/>
    </xf>
    <xf numFmtId="178" fontId="22" fillId="0" borderId="1" xfId="0" applyNumberFormat="1" applyFont="1" applyBorder="1" applyAlignment="1">
      <alignment horizontal="center" vertical="center" wrapText="1"/>
    </xf>
    <xf numFmtId="0" fontId="22" fillId="0" borderId="1" xfId="0" applyFont="1" applyBorder="1">
      <alignment vertical="center"/>
    </xf>
    <xf numFmtId="0" fontId="22" fillId="0" borderId="78"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8" borderId="1" xfId="0" applyNumberFormat="1" applyFont="1" applyFill="1" applyBorder="1" applyAlignment="1">
      <alignment horizontal="center" vertical="center" wrapText="1"/>
    </xf>
    <xf numFmtId="178" fontId="22" fillId="8" borderId="1" xfId="0" applyNumberFormat="1" applyFont="1" applyFill="1" applyBorder="1" applyAlignment="1">
      <alignment horizontal="center" vertical="center" wrapText="1"/>
    </xf>
    <xf numFmtId="0" fontId="22" fillId="0" borderId="1" xfId="0" applyFont="1" applyBorder="1" applyAlignment="1">
      <alignment vertical="center" wrapText="1"/>
    </xf>
    <xf numFmtId="0" fontId="22" fillId="8" borderId="1" xfId="0" applyFont="1" applyFill="1" applyBorder="1" applyAlignment="1">
      <alignment vertical="center" wrapText="1"/>
    </xf>
    <xf numFmtId="0" fontId="39" fillId="0" borderId="1" xfId="7" applyNumberFormat="1" applyFont="1" applyFill="1" applyBorder="1" applyAlignment="1" applyProtection="1">
      <alignment vertical="center" wrapText="1"/>
    </xf>
    <xf numFmtId="0" fontId="0" fillId="0" borderId="1" xfId="0" applyBorder="1">
      <alignment vertical="center"/>
    </xf>
    <xf numFmtId="0" fontId="0" fillId="3" borderId="1" xfId="0" applyFill="1" applyBorder="1" applyAlignment="1">
      <alignment vertical="center" wrapText="1"/>
    </xf>
    <xf numFmtId="0" fontId="0" fillId="0" borderId="1" xfId="0" applyBorder="1" applyAlignment="1">
      <alignment horizontal="center" vertical="center"/>
    </xf>
    <xf numFmtId="0" fontId="53" fillId="4" borderId="1" xfId="0" applyFont="1" applyFill="1" applyBorder="1" applyAlignment="1" applyProtection="1">
      <alignment horizontal="center" vertical="center"/>
      <protection locked="0"/>
    </xf>
    <xf numFmtId="0" fontId="53" fillId="4" borderId="1" xfId="0" applyFont="1" applyFill="1" applyBorder="1" applyAlignment="1" applyProtection="1">
      <alignment horizontal="center" vertical="center" wrapText="1"/>
      <protection locked="0"/>
    </xf>
    <xf numFmtId="0" fontId="0" fillId="5" borderId="1" xfId="0" applyFill="1" applyBorder="1">
      <alignment vertical="center"/>
    </xf>
    <xf numFmtId="0" fontId="56" fillId="0" borderId="1" xfId="0" applyFont="1" applyBorder="1" applyAlignment="1" applyProtection="1">
      <alignment horizontal="center" vertical="center"/>
      <protection locked="0"/>
    </xf>
    <xf numFmtId="0" fontId="53" fillId="0" borderId="1" xfId="0" applyFont="1" applyBorder="1" applyProtection="1">
      <alignment vertical="center"/>
      <protection locked="0"/>
    </xf>
    <xf numFmtId="0" fontId="5"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60" fillId="0" borderId="30" xfId="0" applyFont="1" applyBorder="1" applyAlignment="1">
      <alignment horizontal="justify" vertical="center" wrapText="1"/>
    </xf>
    <xf numFmtId="0" fontId="60" fillId="0" borderId="36" xfId="0" applyFont="1" applyBorder="1" applyAlignment="1">
      <alignment horizontal="justify" vertical="center" wrapText="1"/>
    </xf>
    <xf numFmtId="0" fontId="10" fillId="0" borderId="75" xfId="0" applyFont="1" applyBorder="1" applyAlignment="1">
      <alignment horizontal="center" vertical="center" wrapText="1"/>
    </xf>
    <xf numFmtId="0" fontId="5" fillId="0" borderId="2" xfId="1" applyFont="1" applyBorder="1" applyAlignment="1">
      <alignment horizontal="center" vertical="center"/>
    </xf>
    <xf numFmtId="0" fontId="12" fillId="0" borderId="0" xfId="4" applyFont="1" applyAlignment="1">
      <alignment horizontal="right" vertical="center"/>
    </xf>
    <xf numFmtId="0" fontId="0" fillId="0" borderId="0" xfId="0" applyAlignment="1">
      <alignment vertical="top"/>
    </xf>
    <xf numFmtId="0" fontId="52" fillId="0" borderId="10" xfId="1" applyFont="1" applyBorder="1" applyAlignment="1">
      <alignment vertical="center" wrapText="1"/>
    </xf>
    <xf numFmtId="0" fontId="18" fillId="0" borderId="86" xfId="0" applyFont="1" applyBorder="1" applyAlignment="1">
      <alignment horizontal="center" vertical="center" wrapText="1"/>
    </xf>
    <xf numFmtId="0" fontId="9" fillId="0" borderId="33" xfId="0" applyFont="1" applyBorder="1" applyAlignment="1">
      <alignment horizontal="center" vertical="center" wrapText="1"/>
    </xf>
    <xf numFmtId="0" fontId="66" fillId="0" borderId="39" xfId="0" applyFont="1" applyBorder="1" applyAlignment="1">
      <alignment horizontal="left" vertical="center" wrapText="1"/>
    </xf>
    <xf numFmtId="0" fontId="32" fillId="0" borderId="13" xfId="1" applyFont="1" applyBorder="1" applyAlignment="1">
      <alignment vertical="center" wrapText="1"/>
    </xf>
    <xf numFmtId="0" fontId="0" fillId="0" borderId="88" xfId="0" applyBorder="1">
      <alignment vertical="center"/>
    </xf>
    <xf numFmtId="0" fontId="49" fillId="0" borderId="0" xfId="4" applyFont="1" applyProtection="1">
      <alignment vertical="center"/>
      <protection locked="0"/>
    </xf>
    <xf numFmtId="0" fontId="15" fillId="0" borderId="89" xfId="1" applyFont="1" applyBorder="1" applyAlignment="1">
      <alignment horizontal="center" vertical="center"/>
    </xf>
    <xf numFmtId="0" fontId="15" fillId="0" borderId="92" xfId="1" applyFont="1" applyBorder="1" applyAlignment="1">
      <alignment horizontal="center" vertical="center"/>
    </xf>
    <xf numFmtId="0" fontId="15" fillId="0" borderId="98" xfId="1" applyFont="1" applyBorder="1" applyAlignment="1">
      <alignment horizontal="center" vertical="center"/>
    </xf>
    <xf numFmtId="0" fontId="15" fillId="0" borderId="99" xfId="1" applyFont="1" applyBorder="1" applyAlignment="1">
      <alignment horizontal="center" vertical="center"/>
    </xf>
    <xf numFmtId="0" fontId="15" fillId="0" borderId="90" xfId="1" applyFont="1" applyBorder="1" applyAlignment="1">
      <alignment horizontal="center" vertical="center"/>
    </xf>
    <xf numFmtId="0" fontId="15" fillId="0" borderId="93" xfId="1" applyFont="1" applyBorder="1" applyAlignment="1">
      <alignment horizontal="center" vertical="center"/>
    </xf>
    <xf numFmtId="0" fontId="15" fillId="0" borderId="100" xfId="1" applyFont="1" applyBorder="1" applyAlignment="1">
      <alignment horizontal="center" vertical="center"/>
    </xf>
    <xf numFmtId="0" fontId="15" fillId="0" borderId="101" xfId="1" applyFont="1" applyBorder="1" applyAlignment="1">
      <alignment horizontal="center" vertical="center"/>
    </xf>
    <xf numFmtId="0" fontId="9" fillId="0" borderId="18" xfId="1" applyFont="1" applyBorder="1" applyAlignment="1">
      <alignment horizontal="right" vertical="center"/>
    </xf>
    <xf numFmtId="181" fontId="67" fillId="0" borderId="0" xfId="0" applyNumberFormat="1" applyFont="1" applyAlignment="1">
      <alignment horizontal="right" vertical="center"/>
    </xf>
    <xf numFmtId="0" fontId="49" fillId="0" borderId="11" xfId="1" applyFont="1" applyBorder="1" applyAlignment="1">
      <alignment horizontal="center" vertical="center" wrapText="1"/>
    </xf>
    <xf numFmtId="0" fontId="9" fillId="0" borderId="12" xfId="1" applyFont="1" applyBorder="1" applyAlignment="1">
      <alignment horizontal="right" vertical="center" wrapText="1"/>
    </xf>
    <xf numFmtId="0" fontId="10" fillId="0" borderId="12" xfId="1" applyFont="1" applyBorder="1" applyAlignment="1">
      <alignment horizontal="right" vertical="center" wrapText="1"/>
    </xf>
    <xf numFmtId="0" fontId="6" fillId="0" borderId="12" xfId="1" applyFont="1" applyBorder="1" applyAlignment="1">
      <alignment horizontal="right" vertical="center" wrapText="1"/>
    </xf>
    <xf numFmtId="0" fontId="10" fillId="0" borderId="12" xfId="6" applyFont="1" applyBorder="1" applyAlignment="1">
      <alignment horizontal="right" vertical="center"/>
    </xf>
    <xf numFmtId="0" fontId="0" fillId="0" borderId="12" xfId="0" applyBorder="1">
      <alignment vertical="center"/>
    </xf>
    <xf numFmtId="0" fontId="0" fillId="0" borderId="12" xfId="0" applyBorder="1" applyAlignment="1">
      <alignment horizontal="right" vertical="center"/>
    </xf>
    <xf numFmtId="0" fontId="10" fillId="0" borderId="12" xfId="2" applyFont="1" applyBorder="1" applyAlignment="1">
      <alignment horizontal="right" vertical="center"/>
    </xf>
    <xf numFmtId="0" fontId="15" fillId="0" borderId="0" xfId="4" applyFont="1" applyAlignment="1">
      <alignment horizontal="right" vertical="center"/>
    </xf>
    <xf numFmtId="0" fontId="15" fillId="0" borderId="9" xfId="4" applyFont="1" applyBorder="1" applyAlignment="1">
      <alignment horizontal="right" vertical="center"/>
    </xf>
    <xf numFmtId="0" fontId="12" fillId="0" borderId="0" xfId="4" quotePrefix="1" applyFont="1">
      <alignment vertical="center"/>
    </xf>
    <xf numFmtId="0" fontId="5" fillId="0" borderId="87" xfId="4" applyFont="1" applyBorder="1" applyAlignment="1" applyProtection="1">
      <alignment horizontal="center" vertical="center"/>
      <protection locked="0"/>
    </xf>
    <xf numFmtId="0" fontId="9" fillId="0" borderId="108" xfId="4" applyFont="1" applyBorder="1" applyAlignment="1" applyProtection="1">
      <alignment horizontal="center" vertical="center"/>
      <protection locked="0"/>
    </xf>
    <xf numFmtId="0" fontId="9" fillId="0" borderId="111" xfId="4" applyFont="1" applyBorder="1" applyAlignment="1" applyProtection="1">
      <alignment horizontal="center" vertical="center"/>
      <protection locked="0"/>
    </xf>
    <xf numFmtId="0" fontId="5" fillId="0" borderId="112" xfId="4" applyFont="1" applyBorder="1" applyAlignment="1" applyProtection="1">
      <alignment horizontal="center" vertical="center"/>
      <protection locked="0"/>
    </xf>
    <xf numFmtId="0" fontId="5" fillId="0" borderId="115" xfId="4" applyFont="1" applyBorder="1" applyProtection="1">
      <alignment vertical="center"/>
      <protection locked="0"/>
    </xf>
    <xf numFmtId="0" fontId="23" fillId="0" borderId="129" xfId="4" applyFont="1" applyBorder="1" applyProtection="1">
      <alignment vertical="center"/>
      <protection locked="0"/>
    </xf>
    <xf numFmtId="0" fontId="7" fillId="0" borderId="129" xfId="1" applyFont="1" applyBorder="1" applyProtection="1">
      <alignment vertical="center"/>
      <protection locked="0"/>
    </xf>
    <xf numFmtId="0" fontId="51" fillId="0" borderId="129" xfId="4" applyFont="1" applyBorder="1" applyAlignment="1" applyProtection="1">
      <alignment horizontal="center" vertical="center"/>
      <protection locked="0"/>
    </xf>
    <xf numFmtId="0" fontId="6" fillId="0" borderId="47" xfId="4" applyFont="1" applyBorder="1" applyAlignment="1" applyProtection="1">
      <alignment horizontal="center" vertical="center" wrapText="1"/>
      <protection locked="0"/>
    </xf>
    <xf numFmtId="0" fontId="48" fillId="0" borderId="32" xfId="0" applyFont="1" applyBorder="1" applyAlignment="1">
      <alignment horizontal="justify" vertical="center" wrapText="1"/>
    </xf>
    <xf numFmtId="0" fontId="47" fillId="0" borderId="32" xfId="0" applyFont="1" applyBorder="1" applyAlignment="1">
      <alignment horizontal="justify" vertical="center" wrapText="1"/>
    </xf>
    <xf numFmtId="0" fontId="1" fillId="0" borderId="32" xfId="0" applyFont="1" applyBorder="1" applyAlignment="1">
      <alignment horizontal="justify" vertical="center" wrapText="1"/>
    </xf>
    <xf numFmtId="0" fontId="47" fillId="0" borderId="33" xfId="0" applyFont="1" applyBorder="1" applyAlignment="1">
      <alignment horizontal="justify" vertical="center" wrapText="1"/>
    </xf>
    <xf numFmtId="0" fontId="62" fillId="0" borderId="30" xfId="0" applyFont="1" applyBorder="1" applyAlignment="1">
      <alignment horizontal="justify" vertical="center" wrapText="1"/>
    </xf>
    <xf numFmtId="0" fontId="2" fillId="0" borderId="0" xfId="0" applyFont="1" applyAlignment="1">
      <alignment horizontal="center" vertical="center"/>
    </xf>
    <xf numFmtId="0" fontId="9" fillId="0" borderId="18" xfId="1" applyFont="1" applyBorder="1" applyAlignment="1">
      <alignment horizontal="right" vertical="center" wrapText="1"/>
    </xf>
    <xf numFmtId="0" fontId="5" fillId="2" borderId="18" xfId="4" applyFont="1" applyFill="1" applyBorder="1">
      <alignment vertical="center"/>
    </xf>
    <xf numFmtId="0" fontId="5" fillId="2" borderId="2" xfId="4" applyFont="1" applyFill="1" applyBorder="1">
      <alignment vertical="center"/>
    </xf>
    <xf numFmtId="0" fontId="5" fillId="2" borderId="3" xfId="4" applyFont="1" applyFill="1" applyBorder="1">
      <alignment vertical="center"/>
    </xf>
    <xf numFmtId="0" fontId="9" fillId="0" borderId="0" xfId="0" applyFont="1">
      <alignment vertical="center"/>
    </xf>
    <xf numFmtId="0" fontId="64" fillId="0" borderId="13" xfId="0" applyFont="1" applyBorder="1">
      <alignment vertical="center"/>
    </xf>
    <xf numFmtId="0" fontId="64" fillId="0" borderId="0" xfId="0" applyFont="1" applyAlignment="1">
      <alignment horizontal="left" vertical="center" indent="1"/>
    </xf>
    <xf numFmtId="0" fontId="31" fillId="0" borderId="13" xfId="0" applyFont="1" applyBorder="1">
      <alignment vertical="center"/>
    </xf>
    <xf numFmtId="0" fontId="32" fillId="0" borderId="13" xfId="1" applyFont="1" applyBorder="1" applyAlignment="1">
      <alignment horizontal="left" vertical="center" wrapText="1" indent="1"/>
    </xf>
    <xf numFmtId="0" fontId="0" fillId="10" borderId="1" xfId="0" applyFill="1" applyBorder="1">
      <alignment vertical="center"/>
    </xf>
    <xf numFmtId="0" fontId="0" fillId="0" borderId="0" xfId="0" quotePrefix="1" applyAlignment="1">
      <alignment horizontal="right" vertical="center"/>
    </xf>
    <xf numFmtId="0" fontId="32" fillId="0" borderId="5" xfId="1" applyFont="1" applyBorder="1" applyAlignment="1">
      <alignment vertical="center" wrapText="1"/>
    </xf>
    <xf numFmtId="0" fontId="32" fillId="0" borderId="6" xfId="1" applyFont="1" applyBorder="1" applyAlignment="1">
      <alignment vertical="center" wrapText="1"/>
    </xf>
    <xf numFmtId="0" fontId="32" fillId="0" borderId="0" xfId="1" applyFont="1" applyAlignment="1">
      <alignment vertical="center" wrapText="1"/>
    </xf>
    <xf numFmtId="0" fontId="32" fillId="0" borderId="12" xfId="1" applyFont="1" applyBorder="1" applyAlignment="1">
      <alignment vertical="center" wrapText="1"/>
    </xf>
    <xf numFmtId="0" fontId="10" fillId="0" borderId="0" xfId="3" applyFont="1" applyAlignment="1">
      <alignment horizontal="left" vertical="center"/>
    </xf>
    <xf numFmtId="0" fontId="10" fillId="0" borderId="0" xfId="3" applyFont="1">
      <alignment vertical="center"/>
    </xf>
    <xf numFmtId="0" fontId="10" fillId="0" borderId="0" xfId="2" applyFont="1" applyAlignment="1">
      <alignment horizontal="right" vertical="center"/>
    </xf>
    <xf numFmtId="0" fontId="10" fillId="0" borderId="0" xfId="2" applyFont="1">
      <alignment vertical="center"/>
    </xf>
    <xf numFmtId="0" fontId="10" fillId="0" borderId="5" xfId="1" applyFont="1" applyBorder="1" applyAlignment="1">
      <alignment horizontal="left" vertical="center"/>
    </xf>
    <xf numFmtId="0" fontId="0" fillId="0" borderId="7" xfId="0" applyBorder="1" applyAlignment="1">
      <alignment horizontal="right" vertical="center"/>
    </xf>
    <xf numFmtId="0" fontId="10" fillId="0" borderId="18" xfId="1" applyFont="1" applyBorder="1" applyAlignment="1">
      <alignment horizontal="right" vertical="center" wrapText="1"/>
    </xf>
    <xf numFmtId="0" fontId="10" fillId="0" borderId="18" xfId="6" applyFont="1" applyBorder="1" applyAlignment="1">
      <alignment horizontal="right" vertical="center"/>
    </xf>
    <xf numFmtId="0" fontId="10" fillId="0" borderId="4" xfId="1" applyFont="1" applyBorder="1" applyAlignment="1">
      <alignment horizontal="right" vertical="center" wrapText="1"/>
    </xf>
    <xf numFmtId="0" fontId="6" fillId="0" borderId="4" xfId="1" applyFont="1" applyBorder="1" applyAlignment="1">
      <alignment horizontal="right" vertical="center" wrapText="1"/>
    </xf>
    <xf numFmtId="0" fontId="32" fillId="0" borderId="4" xfId="1" applyFont="1" applyBorder="1" applyAlignment="1">
      <alignment vertical="center" wrapText="1"/>
    </xf>
    <xf numFmtId="0" fontId="6" fillId="0" borderId="7" xfId="1" applyFont="1" applyBorder="1" applyAlignment="1">
      <alignment horizontal="right" vertical="center" wrapText="1"/>
    </xf>
    <xf numFmtId="0" fontId="5" fillId="0" borderId="135" xfId="1" applyFont="1" applyBorder="1" applyAlignment="1">
      <alignment horizontal="right" vertical="center"/>
    </xf>
    <xf numFmtId="0" fontId="52" fillId="0" borderId="136" xfId="1" applyFont="1" applyBorder="1">
      <alignment vertical="center"/>
    </xf>
    <xf numFmtId="38" fontId="5" fillId="0" borderId="2" xfId="8" applyFont="1" applyBorder="1" applyAlignment="1">
      <alignment horizontal="center" vertical="center"/>
    </xf>
    <xf numFmtId="0" fontId="0" fillId="0" borderId="1" xfId="0" applyBorder="1" applyAlignment="1">
      <alignment horizontal="left" vertical="center"/>
    </xf>
    <xf numFmtId="0" fontId="72" fillId="0" borderId="0" xfId="1" applyFont="1" applyAlignment="1">
      <alignment horizontal="left" vertical="center" wrapText="1"/>
    </xf>
    <xf numFmtId="0" fontId="60" fillId="0" borderId="32" xfId="0" applyFont="1" applyBorder="1" applyAlignment="1">
      <alignment horizontal="justify" vertical="center" wrapText="1"/>
    </xf>
    <xf numFmtId="0" fontId="28" fillId="0" borderId="49"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5" fillId="0" borderId="0" xfId="0" applyFont="1">
      <alignment vertical="center"/>
    </xf>
    <xf numFmtId="0" fontId="76" fillId="0" borderId="0" xfId="0" applyFont="1" applyAlignment="1">
      <alignment horizontal="left" vertical="center" indent="1"/>
    </xf>
    <xf numFmtId="0" fontId="0" fillId="9" borderId="1" xfId="0" applyFill="1" applyBorder="1">
      <alignment vertical="center"/>
    </xf>
    <xf numFmtId="0" fontId="0" fillId="9" borderId="1" xfId="0" applyFill="1" applyBorder="1" applyAlignment="1">
      <alignment horizontal="center" vertical="center" wrapText="1"/>
    </xf>
    <xf numFmtId="0" fontId="0" fillId="0" borderId="0" xfId="0"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10" fillId="0" borderId="12" xfId="1" applyFont="1" applyBorder="1" applyAlignment="1">
      <alignment vertical="center" wrapText="1"/>
    </xf>
    <xf numFmtId="0" fontId="10" fillId="0" borderId="0" xfId="1" applyFont="1" applyAlignment="1">
      <alignment horizontal="right" vertical="center" wrapText="1"/>
    </xf>
    <xf numFmtId="0" fontId="0" fillId="0" borderId="0" xfId="0" applyAlignment="1">
      <alignment horizontal="right" vertical="center"/>
    </xf>
    <xf numFmtId="0" fontId="0" fillId="10" borderId="0" xfId="0" applyFill="1">
      <alignment vertical="center"/>
    </xf>
    <xf numFmtId="181" fontId="67" fillId="10" borderId="0" xfId="0" applyNumberFormat="1" applyFont="1" applyFill="1" applyAlignment="1">
      <alignment horizontal="center" vertical="center"/>
    </xf>
    <xf numFmtId="0" fontId="67" fillId="10" borderId="0" xfId="0" quotePrefix="1" applyFont="1" applyFill="1" applyAlignment="1">
      <alignment horizontal="left" vertical="center" indent="1"/>
    </xf>
    <xf numFmtId="0" fontId="13" fillId="0" borderId="90" xfId="1" applyFont="1" applyBorder="1">
      <alignment vertical="center"/>
    </xf>
    <xf numFmtId="0" fontId="13" fillId="0" borderId="93" xfId="1" applyFont="1" applyBorder="1">
      <alignment vertical="center"/>
    </xf>
    <xf numFmtId="0" fontId="13" fillId="0" borderId="91" xfId="1" applyFont="1" applyBorder="1" applyAlignment="1">
      <alignment horizontal="center" vertical="center"/>
    </xf>
    <xf numFmtId="0" fontId="13" fillId="0" borderId="94" xfId="1" applyFont="1" applyBorder="1" applyAlignment="1">
      <alignment horizontal="center" vertical="center"/>
    </xf>
    <xf numFmtId="0" fontId="77" fillId="0" borderId="0" xfId="0" applyFont="1" applyAlignment="1">
      <alignment horizontal="right" vertical="center"/>
    </xf>
    <xf numFmtId="0" fontId="80" fillId="0" borderId="32" xfId="0" applyFont="1" applyBorder="1" applyAlignment="1">
      <alignment horizontal="justify" vertical="center" wrapText="1"/>
    </xf>
    <xf numFmtId="0" fontId="5" fillId="0" borderId="36" xfId="0" applyFont="1" applyBorder="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left" vertical="center" wrapText="1"/>
    </xf>
    <xf numFmtId="0" fontId="28" fillId="0" borderId="36"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73" fillId="11" borderId="137" xfId="0" applyFont="1" applyFill="1" applyBorder="1" applyAlignment="1">
      <alignment horizontal="center" vertical="center" wrapText="1"/>
    </xf>
    <xf numFmtId="0" fontId="73" fillId="11" borderId="35" xfId="0" applyFont="1" applyFill="1" applyBorder="1" applyAlignment="1">
      <alignment horizontal="center" vertical="center" wrapText="1"/>
    </xf>
    <xf numFmtId="0" fontId="0" fillId="0" borderId="58" xfId="0" applyBorder="1" applyAlignment="1">
      <alignment horizontal="center" vertical="top" wrapText="1"/>
    </xf>
    <xf numFmtId="0" fontId="28" fillId="0" borderId="36" xfId="0" applyFont="1" applyBorder="1" applyAlignment="1">
      <alignment horizontal="justify" vertical="center" wrapText="1"/>
    </xf>
    <xf numFmtId="0" fontId="28" fillId="0" borderId="32" xfId="0" applyFont="1" applyBorder="1" applyAlignment="1">
      <alignment horizontal="justify" vertical="center" wrapText="1"/>
    </xf>
    <xf numFmtId="0" fontId="28" fillId="0" borderId="33" xfId="0" applyFont="1" applyBorder="1" applyAlignment="1">
      <alignment horizontal="justify" vertical="center" wrapText="1"/>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0" fillId="0" borderId="0" xfId="0">
      <alignment vertical="center"/>
    </xf>
    <xf numFmtId="0" fontId="18" fillId="0" borderId="1" xfId="0" applyFont="1" applyBorder="1" applyAlignment="1">
      <alignment horizontal="center" vertical="center"/>
    </xf>
    <xf numFmtId="0" fontId="76" fillId="0" borderId="18" xfId="0" applyFont="1" applyBorder="1" applyAlignment="1">
      <alignment horizontal="center" vertical="center"/>
    </xf>
    <xf numFmtId="0" fontId="76" fillId="0" borderId="2" xfId="0" applyFont="1" applyBorder="1" applyAlignment="1">
      <alignment horizontal="center" vertical="center"/>
    </xf>
    <xf numFmtId="0" fontId="76" fillId="0" borderId="3" xfId="0" applyFont="1" applyBorder="1" applyAlignment="1">
      <alignment horizontal="center" vertical="center"/>
    </xf>
    <xf numFmtId="0" fontId="6" fillId="0" borderId="1" xfId="1" applyFont="1" applyBorder="1" applyAlignment="1">
      <alignment horizontal="center" vertical="center" wrapText="1"/>
    </xf>
    <xf numFmtId="0" fontId="44" fillId="0" borderId="1" xfId="1" applyFont="1" applyBorder="1" applyAlignment="1">
      <alignment horizontal="center" vertical="center" wrapText="1"/>
    </xf>
    <xf numFmtId="0" fontId="25" fillId="0" borderId="0" xfId="1" applyFont="1">
      <alignment vertical="center"/>
    </xf>
    <xf numFmtId="0" fontId="0" fillId="0" borderId="12" xfId="0" applyBorder="1" applyAlignment="1">
      <alignment horizontal="center" vertical="center"/>
    </xf>
    <xf numFmtId="0" fontId="0" fillId="0" borderId="0" xfId="0" applyAlignment="1">
      <alignment horizontal="center" vertical="center"/>
    </xf>
    <xf numFmtId="0" fontId="25" fillId="0" borderId="0" xfId="1" applyFont="1" applyAlignment="1">
      <alignment horizontal="center" vertical="center"/>
    </xf>
    <xf numFmtId="0" fontId="5" fillId="0" borderId="0" xfId="0" applyFont="1" applyAlignment="1">
      <alignment vertical="center" wrapText="1"/>
    </xf>
    <xf numFmtId="0" fontId="21" fillId="0" borderId="0" xfId="1" applyFont="1">
      <alignment vertical="center"/>
    </xf>
    <xf numFmtId="0" fontId="21" fillId="0" borderId="13" xfId="1" applyFont="1" applyBorder="1">
      <alignment vertical="center"/>
    </xf>
    <xf numFmtId="0" fontId="5" fillId="0" borderId="0" xfId="1" applyFont="1">
      <alignment vertical="center"/>
    </xf>
    <xf numFmtId="0" fontId="5" fillId="0" borderId="13" xfId="1" applyFont="1" applyBorder="1">
      <alignment vertical="center"/>
    </xf>
    <xf numFmtId="0" fontId="5" fillId="0" borderId="10"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5" fillId="0" borderId="37" xfId="1" applyFont="1" applyBorder="1" applyAlignment="1">
      <alignment horizontal="center" vertical="center" textRotation="255" wrapText="1"/>
    </xf>
    <xf numFmtId="0" fontId="9" fillId="0" borderId="8" xfId="1" applyFont="1" applyBorder="1" applyAlignment="1">
      <alignment horizontal="center" vertical="center" textRotation="255" wrapText="1"/>
    </xf>
    <xf numFmtId="0" fontId="18" fillId="0" borderId="8"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41" xfId="1" applyFont="1" applyBorder="1" applyAlignment="1">
      <alignment horizontal="center" vertical="center"/>
    </xf>
    <xf numFmtId="0" fontId="5" fillId="0" borderId="23" xfId="1" applyFont="1" applyBorder="1" applyAlignment="1">
      <alignment horizontal="center" vertical="center"/>
    </xf>
    <xf numFmtId="0" fontId="5" fillId="0" borderId="19" xfId="1" applyFont="1" applyBorder="1" applyAlignment="1">
      <alignment horizontal="center" vertical="center"/>
    </xf>
    <xf numFmtId="176" fontId="74" fillId="0" borderId="18" xfId="1" applyNumberFormat="1" applyFont="1" applyBorder="1" applyAlignment="1">
      <alignment horizontal="center" vertical="center" wrapText="1"/>
    </xf>
    <xf numFmtId="176" fontId="74" fillId="0" borderId="3" xfId="1" applyNumberFormat="1" applyFont="1" applyBorder="1" applyAlignment="1">
      <alignment horizontal="center" vertical="center" wrapText="1"/>
    </xf>
    <xf numFmtId="0" fontId="52" fillId="0" borderId="18" xfId="1" applyFont="1" applyBorder="1" applyAlignment="1">
      <alignment horizontal="center" vertical="top" wrapText="1"/>
    </xf>
    <xf numFmtId="0" fontId="52" fillId="0" borderId="3" xfId="1" applyFont="1" applyBorder="1" applyAlignment="1">
      <alignment horizontal="center" vertical="top" wrapText="1"/>
    </xf>
    <xf numFmtId="0" fontId="5" fillId="0" borderId="18" xfId="1" applyFont="1" applyBorder="1" applyAlignment="1">
      <alignment horizontal="left" vertical="center" wrapText="1"/>
    </xf>
    <xf numFmtId="0" fontId="5" fillId="0" borderId="3" xfId="1" applyFont="1" applyBorder="1" applyAlignment="1">
      <alignment horizontal="left" vertical="center" wrapText="1"/>
    </xf>
    <xf numFmtId="0" fontId="5" fillId="0" borderId="2" xfId="1" applyFont="1" applyBorder="1" applyAlignment="1">
      <alignment horizontal="left" vertical="center" wrapText="1"/>
    </xf>
    <xf numFmtId="0" fontId="5" fillId="0" borderId="18" xfId="1" applyFont="1" applyBorder="1" applyAlignment="1">
      <alignment horizontal="right" vertical="center"/>
    </xf>
    <xf numFmtId="0" fontId="5" fillId="0" borderId="3" xfId="1" applyFont="1" applyBorder="1" applyAlignment="1">
      <alignment horizontal="right"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24" fillId="0" borderId="9" xfId="1" applyFont="1" applyBorder="1" applyAlignment="1">
      <alignment horizontal="center" vertical="center"/>
    </xf>
    <xf numFmtId="0" fontId="5" fillId="0" borderId="18"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0" xfId="1" applyFont="1" applyBorder="1" applyAlignment="1">
      <alignment horizontal="center" vertical="center" wrapText="1"/>
    </xf>
    <xf numFmtId="0" fontId="5" fillId="0" borderId="106" xfId="1" applyFont="1" applyBorder="1" applyAlignment="1">
      <alignment horizontal="center" vertical="center" wrapText="1"/>
    </xf>
    <xf numFmtId="55" fontId="5" fillId="0" borderId="18" xfId="1" applyNumberFormat="1" applyFont="1" applyBorder="1" applyAlignment="1">
      <alignment horizontal="center" vertical="center"/>
    </xf>
    <xf numFmtId="55" fontId="5" fillId="0" borderId="2" xfId="1" applyNumberFormat="1" applyFont="1" applyBorder="1" applyAlignment="1">
      <alignment horizontal="center" vertical="center"/>
    </xf>
    <xf numFmtId="55" fontId="5" fillId="0" borderId="3" xfId="1" applyNumberFormat="1" applyFont="1" applyBorder="1" applyAlignment="1">
      <alignment horizontal="center" vertical="center"/>
    </xf>
    <xf numFmtId="0" fontId="5" fillId="0" borderId="8" xfId="1" applyFont="1" applyBorder="1" applyAlignment="1">
      <alignment horizontal="center" vertical="center" textRotation="255"/>
    </xf>
    <xf numFmtId="0" fontId="5" fillId="0" borderId="8" xfId="1" applyFont="1" applyBorder="1" applyAlignment="1">
      <alignment vertical="center" textRotation="255"/>
    </xf>
    <xf numFmtId="0" fontId="5" fillId="0" borderId="11" xfId="1" applyFont="1" applyBorder="1" applyAlignment="1">
      <alignment vertical="center" textRotation="255"/>
    </xf>
    <xf numFmtId="0" fontId="5" fillId="0" borderId="20" xfId="1" applyFont="1" applyBorder="1">
      <alignment vertical="center"/>
    </xf>
    <xf numFmtId="0" fontId="5" fillId="0" borderId="21" xfId="1" applyFont="1" applyBorder="1">
      <alignment vertical="center"/>
    </xf>
    <xf numFmtId="0" fontId="5" fillId="0" borderId="22" xfId="1" applyFont="1" applyBorder="1">
      <alignment vertical="center"/>
    </xf>
    <xf numFmtId="0" fontId="5" fillId="0" borderId="41" xfId="1" applyFont="1" applyBorder="1">
      <alignment vertical="center"/>
    </xf>
    <xf numFmtId="0" fontId="5" fillId="0" borderId="23" xfId="1" applyFont="1" applyBorder="1">
      <alignment vertical="center"/>
    </xf>
    <xf numFmtId="0" fontId="5" fillId="0" borderId="19" xfId="1" applyFont="1" applyBorder="1">
      <alignmen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180" fontId="5" fillId="0" borderId="4" xfId="1" applyNumberFormat="1" applyFont="1" applyBorder="1" applyAlignment="1">
      <alignment horizontal="left" vertical="center"/>
    </xf>
    <xf numFmtId="180" fontId="5" fillId="0" borderId="5" xfId="1" applyNumberFormat="1" applyFont="1" applyBorder="1" applyAlignment="1">
      <alignment horizontal="left" vertical="center"/>
    </xf>
    <xf numFmtId="180" fontId="5" fillId="0" borderId="6" xfId="1" applyNumberFormat="1" applyFont="1" applyBorder="1" applyAlignment="1">
      <alignment horizontal="left" vertical="center"/>
    </xf>
    <xf numFmtId="0" fontId="5" fillId="0" borderId="7" xfId="1" applyFont="1" applyBorder="1">
      <alignment vertical="center"/>
    </xf>
    <xf numFmtId="0" fontId="5" fillId="0" borderId="9" xfId="1" applyFont="1" applyBorder="1">
      <alignment vertical="center"/>
    </xf>
    <xf numFmtId="0" fontId="5" fillId="0" borderId="14" xfId="1" applyFont="1" applyBorder="1">
      <alignment vertical="center"/>
    </xf>
    <xf numFmtId="0" fontId="5" fillId="0" borderId="18"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8" xfId="1" applyFont="1" applyBorder="1" applyAlignment="1">
      <alignment horizontal="center" vertical="center"/>
    </xf>
    <xf numFmtId="0" fontId="13" fillId="0" borderId="100" xfId="1" applyFont="1" applyBorder="1">
      <alignment vertical="center"/>
    </xf>
    <xf numFmtId="0" fontId="13" fillId="0" borderId="85" xfId="1" applyFont="1" applyBorder="1">
      <alignment vertical="center"/>
    </xf>
    <xf numFmtId="0" fontId="13" fillId="0" borderId="98" xfId="1" applyFont="1" applyBorder="1">
      <alignment vertical="center"/>
    </xf>
    <xf numFmtId="0" fontId="13" fillId="0" borderId="101" xfId="1" applyFont="1" applyBorder="1">
      <alignment vertical="center"/>
    </xf>
    <xf numFmtId="0" fontId="13" fillId="0" borderId="102" xfId="1" applyFont="1" applyBorder="1">
      <alignment vertical="center"/>
    </xf>
    <xf numFmtId="0" fontId="13" fillId="0" borderId="99" xfId="1" applyFont="1" applyBorder="1">
      <alignment vertical="center"/>
    </xf>
    <xf numFmtId="0" fontId="13" fillId="0" borderId="95" xfId="1" applyFont="1" applyBorder="1">
      <alignment vertical="center"/>
    </xf>
    <xf numFmtId="0" fontId="13" fillId="0" borderId="96" xfId="1" applyFont="1" applyBorder="1">
      <alignment vertical="center"/>
    </xf>
    <xf numFmtId="0" fontId="13" fillId="0" borderId="97" xfId="1" applyFont="1" applyBorder="1">
      <alignment vertical="center"/>
    </xf>
    <xf numFmtId="40" fontId="5" fillId="0" borderId="2" xfId="8" applyNumberFormat="1" applyFont="1" applyBorder="1" applyAlignment="1">
      <alignment horizontal="center" vertical="center"/>
    </xf>
    <xf numFmtId="0" fontId="5" fillId="0" borderId="1" xfId="1" applyFont="1" applyBorder="1" applyAlignment="1">
      <alignment horizontal="left" vertical="center" wrapText="1"/>
    </xf>
    <xf numFmtId="0" fontId="5" fillId="0" borderId="10" xfId="1" applyFont="1" applyBorder="1" applyAlignment="1">
      <alignment horizontal="center" vertical="top" wrapText="1"/>
    </xf>
    <xf numFmtId="0" fontId="5" fillId="0" borderId="8" xfId="1" applyFont="1" applyBorder="1" applyAlignment="1">
      <alignment horizontal="center" vertical="top" wrapText="1"/>
    </xf>
    <xf numFmtId="0" fontId="5" fillId="0" borderId="11" xfId="1" applyFont="1" applyBorder="1" applyAlignment="1">
      <alignment horizontal="center" vertical="top" wrapText="1"/>
    </xf>
    <xf numFmtId="0" fontId="5" fillId="0" borderId="4" xfId="1" applyFont="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12" xfId="1" applyFont="1" applyBorder="1" applyAlignment="1">
      <alignment horizontal="left" vertical="top" wrapText="1"/>
    </xf>
    <xf numFmtId="0" fontId="5" fillId="0" borderId="0" xfId="1" applyFont="1" applyAlignment="1">
      <alignment horizontal="left" vertical="top" wrapText="1"/>
    </xf>
    <xf numFmtId="0" fontId="5" fillId="0" borderId="13" xfId="1" applyFont="1" applyBorder="1" applyAlignment="1">
      <alignment horizontal="left" vertical="top" wrapText="1"/>
    </xf>
    <xf numFmtId="0" fontId="5" fillId="0" borderId="7" xfId="1" applyFont="1" applyBorder="1" applyAlignment="1">
      <alignment horizontal="left" vertical="top" wrapText="1"/>
    </xf>
    <xf numFmtId="0" fontId="5" fillId="0" borderId="9" xfId="1" applyFont="1" applyBorder="1" applyAlignment="1">
      <alignment horizontal="left" vertical="top" wrapText="1"/>
    </xf>
    <xf numFmtId="0" fontId="5" fillId="0" borderId="14" xfId="1" applyFont="1" applyBorder="1" applyAlignment="1">
      <alignment horizontal="left" vertical="top" wrapText="1"/>
    </xf>
    <xf numFmtId="0" fontId="9" fillId="0" borderId="18" xfId="1" applyFont="1" applyBorder="1" applyAlignment="1">
      <alignment horizontal="right" vertical="center" wrapText="1"/>
    </xf>
    <xf numFmtId="0" fontId="9" fillId="0" borderId="2" xfId="1" applyFont="1" applyBorder="1" applyAlignment="1">
      <alignment horizontal="right" vertical="center" wrapText="1"/>
    </xf>
    <xf numFmtId="0" fontId="9" fillId="0" borderId="3" xfId="1" applyFont="1" applyBorder="1" applyAlignment="1">
      <alignment horizontal="right" vertical="center" wrapText="1"/>
    </xf>
    <xf numFmtId="0" fontId="13" fillId="0" borderId="18" xfId="1" applyFont="1" applyBorder="1" applyAlignment="1">
      <alignment horizontal="right" vertical="center"/>
    </xf>
    <xf numFmtId="0" fontId="13" fillId="0" borderId="2" xfId="1" applyFont="1" applyBorder="1" applyAlignment="1">
      <alignment horizontal="right" vertical="center"/>
    </xf>
    <xf numFmtId="0" fontId="5" fillId="0" borderId="2" xfId="1" applyFont="1" applyBorder="1" applyAlignment="1">
      <alignment horizontal="righ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2" fillId="0" borderId="9" xfId="4" applyFont="1" applyBorder="1">
      <alignment vertical="center"/>
    </xf>
    <xf numFmtId="0" fontId="12" fillId="0" borderId="14" xfId="4" applyFont="1" applyBorder="1">
      <alignment vertical="center"/>
    </xf>
    <xf numFmtId="0" fontId="6" fillId="0" borderId="84" xfId="1" applyFont="1" applyBorder="1" applyAlignment="1">
      <alignment horizontal="center" vertical="center"/>
    </xf>
    <xf numFmtId="0" fontId="6" fillId="0" borderId="85" xfId="1" applyFont="1" applyBorder="1" applyAlignment="1">
      <alignment horizontal="center"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0" fontId="5" fillId="0" borderId="101" xfId="4" applyFont="1" applyBorder="1">
      <alignment vertical="center"/>
    </xf>
    <xf numFmtId="0" fontId="5" fillId="0" borderId="99" xfId="4" applyFont="1" applyBorder="1">
      <alignment vertical="center"/>
    </xf>
    <xf numFmtId="0" fontId="12" fillId="0" borderId="0" xfId="4" applyFont="1">
      <alignment vertical="center"/>
    </xf>
    <xf numFmtId="0" fontId="12" fillId="0" borderId="13" xfId="4" applyFont="1" applyBorder="1">
      <alignment vertical="center"/>
    </xf>
    <xf numFmtId="38" fontId="5" fillId="0" borderId="2" xfId="8" applyFont="1" applyBorder="1" applyAlignment="1">
      <alignment horizontal="left" vertical="center"/>
    </xf>
    <xf numFmtId="38" fontId="5" fillId="0" borderId="136" xfId="8" applyFont="1" applyBorder="1" applyAlignment="1">
      <alignment horizontal="left" vertical="center"/>
    </xf>
    <xf numFmtId="0" fontId="6" fillId="0" borderId="18" xfId="1" applyFont="1" applyBorder="1" applyAlignment="1">
      <alignment horizontal="right" vertical="center"/>
    </xf>
    <xf numFmtId="0" fontId="6" fillId="0" borderId="2" xfId="1" applyFont="1" applyBorder="1" applyAlignment="1">
      <alignment horizontal="righ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15" fillId="0" borderId="103" xfId="1" applyFont="1" applyBorder="1" applyAlignment="1">
      <alignment horizontal="center" vertical="center"/>
    </xf>
    <xf numFmtId="0" fontId="15" fillId="0" borderId="104" xfId="1" applyFont="1" applyBorder="1" applyAlignment="1">
      <alignment horizontal="center" vertical="center"/>
    </xf>
    <xf numFmtId="0" fontId="15" fillId="0" borderId="105" xfId="1" applyFont="1" applyBorder="1" applyAlignment="1">
      <alignment horizontal="center" vertical="center"/>
    </xf>
    <xf numFmtId="0" fontId="12" fillId="0" borderId="101" xfId="4" applyFont="1" applyBorder="1">
      <alignment vertical="center"/>
    </xf>
    <xf numFmtId="0" fontId="12" fillId="0" borderId="102" xfId="4" applyFont="1" applyBorder="1">
      <alignment vertical="center"/>
    </xf>
    <xf numFmtId="0" fontId="12" fillId="0" borderId="99" xfId="4" applyFont="1" applyBorder="1">
      <alignment vertical="center"/>
    </xf>
    <xf numFmtId="0" fontId="5" fillId="0" borderId="18" xfId="4" applyFont="1" applyBorder="1" applyProtection="1">
      <alignment vertical="center"/>
      <protection locked="0"/>
    </xf>
    <xf numFmtId="0" fontId="5" fillId="0" borderId="3" xfId="4" applyFont="1" applyBorder="1" applyProtection="1">
      <alignment vertical="center"/>
      <protection locked="0"/>
    </xf>
    <xf numFmtId="0" fontId="75" fillId="0" borderId="8" xfId="4" applyFont="1" applyBorder="1" applyAlignment="1" applyProtection="1">
      <alignment horizontal="center" vertical="center" wrapText="1"/>
      <protection locked="0"/>
    </xf>
    <xf numFmtId="0" fontId="25" fillId="0" borderId="9" xfId="4" applyFont="1" applyBorder="1" applyAlignment="1" applyProtection="1">
      <alignment vertical="center" shrinkToFit="1"/>
      <protection locked="0"/>
    </xf>
    <xf numFmtId="0" fontId="25" fillId="0" borderId="14" xfId="4" applyFont="1" applyBorder="1" applyAlignment="1" applyProtection="1">
      <alignment vertical="center" shrinkToFit="1"/>
      <protection locked="0"/>
    </xf>
    <xf numFmtId="0" fontId="5" fillId="0" borderId="2" xfId="4" applyFont="1" applyBorder="1" applyProtection="1">
      <alignment vertical="center"/>
      <protection locked="0"/>
    </xf>
    <xf numFmtId="0" fontId="7" fillId="0" borderId="10" xfId="4" applyFont="1" applyBorder="1" applyAlignment="1" applyProtection="1">
      <alignment vertical="center" textRotation="255"/>
      <protection locked="0"/>
    </xf>
    <xf numFmtId="0" fontId="7" fillId="0" borderId="8" xfId="4" applyFont="1" applyBorder="1" applyAlignment="1" applyProtection="1">
      <alignment vertical="center" textRotation="255"/>
      <protection locked="0"/>
    </xf>
    <xf numFmtId="0" fontId="7" fillId="0" borderId="37" xfId="4" applyFont="1" applyBorder="1" applyAlignment="1" applyProtection="1">
      <alignment vertical="center" textRotation="255"/>
      <protection locked="0"/>
    </xf>
    <xf numFmtId="0" fontId="7" fillId="0" borderId="11" xfId="4" applyFont="1" applyBorder="1" applyAlignment="1" applyProtection="1">
      <alignment vertical="center" textRotation="255"/>
      <protection locked="0"/>
    </xf>
    <xf numFmtId="0" fontId="9" fillId="0" borderId="16" xfId="4" applyFont="1" applyBorder="1" applyProtection="1">
      <alignment vertical="center"/>
      <protection locked="0"/>
    </xf>
    <xf numFmtId="0" fontId="5" fillId="0" borderId="17" xfId="4" applyFont="1" applyBorder="1" applyProtection="1">
      <alignment vertical="center"/>
      <protection locked="0"/>
    </xf>
    <xf numFmtId="0" fontId="9" fillId="0" borderId="20" xfId="4" applyFont="1" applyBorder="1" applyProtection="1">
      <alignment vertical="center"/>
      <protection locked="0"/>
    </xf>
    <xf numFmtId="0" fontId="9" fillId="0" borderId="21" xfId="4" applyFont="1" applyBorder="1" applyProtection="1">
      <alignment vertical="center"/>
      <protection locked="0"/>
    </xf>
    <xf numFmtId="0" fontId="5" fillId="0" borderId="41" xfId="4" applyFont="1" applyBorder="1" applyProtection="1">
      <alignment vertical="center"/>
      <protection locked="0"/>
    </xf>
    <xf numFmtId="0" fontId="5" fillId="0" borderId="23" xfId="4" applyFont="1" applyBorder="1" applyProtection="1">
      <alignment vertical="center"/>
      <protection locked="0"/>
    </xf>
    <xf numFmtId="0" fontId="5" fillId="0" borderId="12" xfId="4" applyFont="1" applyBorder="1" applyProtection="1">
      <alignment vertical="center"/>
      <protection locked="0"/>
    </xf>
    <xf numFmtId="0" fontId="5" fillId="0" borderId="0" xfId="4" applyFont="1" applyProtection="1">
      <alignment vertical="center"/>
      <protection locked="0"/>
    </xf>
    <xf numFmtId="0" fontId="5" fillId="0" borderId="13" xfId="4" applyFont="1" applyBorder="1" applyProtection="1">
      <alignment vertical="center"/>
      <protection locked="0"/>
    </xf>
    <xf numFmtId="0" fontId="5" fillId="0" borderId="7" xfId="4" applyFont="1" applyBorder="1" applyProtection="1">
      <alignment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5" fillId="0" borderId="18" xfId="4" applyFont="1" applyBorder="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4" xfId="4" applyFont="1" applyBorder="1" applyProtection="1">
      <alignment vertical="center"/>
      <protection locked="0"/>
    </xf>
    <xf numFmtId="0" fontId="5" fillId="0" borderId="5" xfId="4" applyFont="1" applyBorder="1" applyProtection="1">
      <alignment vertical="center"/>
      <protection locked="0"/>
    </xf>
    <xf numFmtId="0" fontId="5" fillId="0" borderId="6" xfId="4" applyFont="1" applyBorder="1" applyProtection="1">
      <alignment vertical="center"/>
      <protection locked="0"/>
    </xf>
    <xf numFmtId="0" fontId="9" fillId="0" borderId="22" xfId="4" applyFont="1" applyBorder="1" applyProtection="1">
      <alignment vertical="center"/>
      <protection locked="0"/>
    </xf>
    <xf numFmtId="0" fontId="5" fillId="0" borderId="19" xfId="4" applyFont="1" applyBorder="1" applyProtection="1">
      <alignment vertical="center"/>
      <protection locked="0"/>
    </xf>
    <xf numFmtId="0" fontId="7" fillId="2" borderId="52" xfId="4" applyFont="1" applyFill="1" applyBorder="1" applyAlignment="1">
      <alignment horizontal="center" vertical="center" textRotation="255"/>
    </xf>
    <xf numFmtId="0" fontId="9" fillId="0" borderId="109" xfId="4" applyFont="1" applyBorder="1" applyProtection="1">
      <alignment vertical="center"/>
      <protection locked="0"/>
    </xf>
    <xf numFmtId="0" fontId="9" fillId="0" borderId="110" xfId="4" applyFont="1" applyBorder="1" applyProtection="1">
      <alignment vertical="center"/>
      <protection locked="0"/>
    </xf>
    <xf numFmtId="0" fontId="9" fillId="0" borderId="128" xfId="4" applyFont="1" applyBorder="1" applyProtection="1">
      <alignment vertical="center"/>
      <protection locked="0"/>
    </xf>
    <xf numFmtId="0" fontId="5" fillId="0" borderId="116" xfId="4" applyFont="1" applyBorder="1" applyProtection="1">
      <alignment vertical="center"/>
      <protection locked="0"/>
    </xf>
    <xf numFmtId="0" fontId="9" fillId="0" borderId="115" xfId="4" applyFont="1" applyBorder="1" applyProtection="1">
      <alignment vertical="center"/>
      <protection locked="0"/>
    </xf>
    <xf numFmtId="0" fontId="5" fillId="0" borderId="72" xfId="4" applyFont="1" applyBorder="1" applyProtection="1">
      <alignment vertical="center"/>
      <protection locked="0"/>
    </xf>
    <xf numFmtId="0" fontId="5" fillId="0" borderId="118" xfId="4" applyFont="1" applyBorder="1" applyProtection="1">
      <alignment vertical="center"/>
      <protection locked="0"/>
    </xf>
    <xf numFmtId="0" fontId="5" fillId="0" borderId="42" xfId="4" applyFont="1" applyBorder="1" applyAlignment="1" applyProtection="1">
      <alignment horizontal="center" vertical="center"/>
      <protection locked="0"/>
    </xf>
    <xf numFmtId="0" fontId="5" fillId="0" borderId="45" xfId="4" applyFont="1" applyBorder="1" applyAlignment="1" applyProtection="1">
      <alignment horizontal="center" vertical="center"/>
      <protection locked="0"/>
    </xf>
    <xf numFmtId="0" fontId="5" fillId="0" borderId="44" xfId="4" applyFont="1" applyBorder="1" applyAlignment="1" applyProtection="1">
      <alignment horizontal="center" vertical="center"/>
      <protection locked="0"/>
    </xf>
    <xf numFmtId="0" fontId="7" fillId="2" borderId="51" xfId="4" applyFont="1" applyFill="1" applyBorder="1" applyAlignment="1">
      <alignment horizontal="center" vertical="center" textRotation="255"/>
    </xf>
    <xf numFmtId="0" fontId="7" fillId="2" borderId="75" xfId="4" applyFont="1" applyFill="1" applyBorder="1" applyAlignment="1">
      <alignment horizontal="center" vertical="center" textRotation="255"/>
    </xf>
    <xf numFmtId="0" fontId="5" fillId="0" borderId="117" xfId="4" applyFont="1" applyBorder="1" applyProtection="1">
      <alignment vertical="center"/>
      <protection locked="0"/>
    </xf>
    <xf numFmtId="0" fontId="6" fillId="0" borderId="10" xfId="4" applyFont="1" applyBorder="1" applyAlignment="1" applyProtection="1">
      <alignment horizontal="center" vertical="top" wrapText="1"/>
      <protection locked="0"/>
    </xf>
    <xf numFmtId="0" fontId="6" fillId="0" borderId="8" xfId="4" applyFont="1" applyBorder="1" applyAlignment="1" applyProtection="1">
      <alignment horizontal="center" vertical="top"/>
      <protection locked="0"/>
    </xf>
    <xf numFmtId="0" fontId="6" fillId="0" borderId="87" xfId="4" applyFont="1" applyBorder="1" applyAlignment="1" applyProtection="1">
      <alignment horizontal="center" vertical="top"/>
      <protection locked="0"/>
    </xf>
    <xf numFmtId="0" fontId="5" fillId="2" borderId="123" xfId="4" applyFont="1" applyFill="1" applyBorder="1" applyAlignment="1">
      <alignment horizontal="center" vertical="center"/>
    </xf>
    <xf numFmtId="0" fontId="5" fillId="2" borderId="124" xfId="4" applyFont="1" applyFill="1" applyBorder="1" applyAlignment="1">
      <alignment horizontal="center" vertical="center"/>
    </xf>
    <xf numFmtId="0" fontId="5" fillId="2" borderId="125" xfId="4" applyFont="1" applyFill="1" applyBorder="1">
      <alignment vertical="center"/>
    </xf>
    <xf numFmtId="0" fontId="5" fillId="2" borderId="126" xfId="4" applyFont="1" applyFill="1" applyBorder="1">
      <alignment vertical="center"/>
    </xf>
    <xf numFmtId="0" fontId="5" fillId="2" borderId="127" xfId="4" applyFont="1" applyFill="1" applyBorder="1">
      <alignment vertical="center"/>
    </xf>
    <xf numFmtId="0" fontId="5" fillId="2" borderId="120" xfId="4" applyFont="1" applyFill="1" applyBorder="1" applyAlignment="1">
      <alignment horizontal="center" vertical="center"/>
    </xf>
    <xf numFmtId="0" fontId="5" fillId="2" borderId="22" xfId="4" applyFont="1" applyFill="1" applyBorder="1" applyAlignment="1">
      <alignment horizontal="center" vertical="center"/>
    </xf>
    <xf numFmtId="0" fontId="5" fillId="2" borderId="20" xfId="4" applyFont="1" applyFill="1" applyBorder="1">
      <alignment vertical="center"/>
    </xf>
    <xf numFmtId="0" fontId="5" fillId="2" borderId="21" xfId="4" applyFont="1" applyFill="1" applyBorder="1">
      <alignment vertical="center"/>
    </xf>
    <xf numFmtId="0" fontId="5" fillId="2" borderId="115" xfId="4" applyFont="1" applyFill="1" applyBorder="1">
      <alignment vertical="center"/>
    </xf>
    <xf numFmtId="0" fontId="5" fillId="2" borderId="121" xfId="4" applyFont="1" applyFill="1" applyBorder="1" applyAlignment="1">
      <alignment horizontal="center" vertical="center"/>
    </xf>
    <xf numFmtId="0" fontId="5" fillId="2" borderId="26" xfId="4" applyFont="1" applyFill="1" applyBorder="1" applyAlignment="1">
      <alignment horizontal="center" vertical="center"/>
    </xf>
    <xf numFmtId="0" fontId="5" fillId="2" borderId="24" xfId="4" applyFont="1" applyFill="1" applyBorder="1">
      <alignment vertical="center"/>
    </xf>
    <xf numFmtId="0" fontId="5" fillId="2" borderId="25" xfId="4" applyFont="1" applyFill="1" applyBorder="1">
      <alignment vertical="center"/>
    </xf>
    <xf numFmtId="0" fontId="5" fillId="2" borderId="122" xfId="4" applyFont="1" applyFill="1" applyBorder="1">
      <alignment vertical="center"/>
    </xf>
    <xf numFmtId="0" fontId="45" fillId="0" borderId="76" xfId="4" applyFont="1" applyBorder="1" applyAlignment="1" applyProtection="1">
      <alignment horizontal="center" vertical="center" wrapText="1"/>
      <protection locked="0"/>
    </xf>
    <xf numFmtId="0" fontId="25" fillId="0" borderId="0" xfId="4" applyFont="1" applyAlignment="1" applyProtection="1">
      <alignment vertical="center" shrinkToFit="1"/>
      <protection locked="0"/>
    </xf>
    <xf numFmtId="0" fontId="25" fillId="0" borderId="13" xfId="4" applyFont="1" applyBorder="1" applyAlignment="1" applyProtection="1">
      <alignment vertical="center" shrinkToFit="1"/>
      <protection locked="0"/>
    </xf>
    <xf numFmtId="0" fontId="51" fillId="2" borderId="132" xfId="4" applyFont="1" applyFill="1" applyBorder="1" applyAlignment="1" applyProtection="1">
      <alignment horizontal="center" vertical="center"/>
      <protection locked="0"/>
    </xf>
    <xf numFmtId="0" fontId="51" fillId="2" borderId="77" xfId="4" applyFont="1" applyFill="1" applyBorder="1" applyAlignment="1" applyProtection="1">
      <alignment horizontal="center" vertical="center"/>
      <protection locked="0"/>
    </xf>
    <xf numFmtId="0" fontId="63" fillId="2" borderId="77" xfId="4" applyFont="1" applyFill="1" applyBorder="1" applyAlignment="1" applyProtection="1">
      <alignment horizontal="center" vertical="center" shrinkToFit="1"/>
      <protection locked="0"/>
    </xf>
    <xf numFmtId="0" fontId="63" fillId="2" borderId="38" xfId="4" applyFont="1" applyFill="1" applyBorder="1" applyAlignment="1" applyProtection="1">
      <alignment horizontal="center" vertical="center" shrinkToFit="1"/>
      <protection locked="0"/>
    </xf>
    <xf numFmtId="0" fontId="5" fillId="2" borderId="130" xfId="4" applyFont="1" applyFill="1" applyBorder="1" applyAlignment="1">
      <alignment horizontal="center" vertical="center"/>
    </xf>
    <xf numFmtId="0" fontId="5" fillId="2" borderId="67" xfId="4" applyFont="1" applyFill="1" applyBorder="1" applyAlignment="1">
      <alignment horizontal="center" vertical="center"/>
    </xf>
    <xf numFmtId="0" fontId="5" fillId="2" borderId="65" xfId="4" applyFont="1" applyFill="1" applyBorder="1">
      <alignment vertical="center"/>
    </xf>
    <xf numFmtId="0" fontId="5" fillId="2" borderId="66" xfId="4" applyFont="1" applyFill="1" applyBorder="1">
      <alignment vertical="center"/>
    </xf>
    <xf numFmtId="0" fontId="5" fillId="2" borderId="131" xfId="4" applyFont="1" applyFill="1" applyBorder="1">
      <alignment vertical="center"/>
    </xf>
    <xf numFmtId="0" fontId="7" fillId="0" borderId="51" xfId="4" applyFont="1" applyBorder="1" applyAlignment="1" applyProtection="1">
      <alignment vertical="center" textRotation="255"/>
      <protection locked="0"/>
    </xf>
    <xf numFmtId="0" fontId="7" fillId="0" borderId="52" xfId="4" applyFont="1" applyBorder="1" applyAlignment="1" applyProtection="1">
      <alignment vertical="center" textRotation="255"/>
      <protection locked="0"/>
    </xf>
    <xf numFmtId="0" fontId="7" fillId="0" borderId="75" xfId="4" applyFont="1" applyBorder="1" applyAlignment="1" applyProtection="1">
      <alignment vertical="center" textRotation="255"/>
      <protection locked="0"/>
    </xf>
    <xf numFmtId="0" fontId="51" fillId="2" borderId="40" xfId="4" applyFont="1" applyFill="1" applyBorder="1" applyAlignment="1" applyProtection="1">
      <alignment horizontal="center" vertical="center"/>
      <protection locked="0"/>
    </xf>
    <xf numFmtId="0" fontId="51" fillId="2" borderId="1" xfId="4" applyFont="1" applyFill="1" applyBorder="1" applyAlignment="1" applyProtection="1">
      <alignment horizontal="center" vertical="center"/>
      <protection locked="0"/>
    </xf>
    <xf numFmtId="0" fontId="63" fillId="2" borderId="1" xfId="4" applyFont="1" applyFill="1" applyBorder="1" applyAlignment="1" applyProtection="1">
      <alignment horizontal="center" vertical="center" shrinkToFit="1"/>
      <protection locked="0"/>
    </xf>
    <xf numFmtId="0" fontId="63" fillId="2" borderId="39" xfId="4" applyFont="1" applyFill="1" applyBorder="1" applyAlignment="1" applyProtection="1">
      <alignment horizontal="center" vertical="center" shrinkToFit="1"/>
      <protection locked="0"/>
    </xf>
    <xf numFmtId="0" fontId="5" fillId="0" borderId="118" xfId="4" applyFont="1" applyBorder="1" applyAlignment="1" applyProtection="1">
      <alignment horizontal="center" vertical="center"/>
      <protection locked="0"/>
    </xf>
    <xf numFmtId="0" fontId="7" fillId="0" borderId="15" xfId="4" applyFont="1" applyBorder="1" applyAlignment="1" applyProtection="1">
      <alignment vertical="center" textRotation="255"/>
      <protection locked="0"/>
    </xf>
    <xf numFmtId="0" fontId="9" fillId="0" borderId="111" xfId="4" applyFont="1" applyBorder="1" applyProtection="1">
      <alignment vertical="center"/>
      <protection locked="0"/>
    </xf>
    <xf numFmtId="0" fontId="9" fillId="0" borderId="113" xfId="4" applyFont="1" applyBorder="1" applyProtection="1">
      <alignment vertical="center"/>
      <protection locked="0"/>
    </xf>
    <xf numFmtId="0" fontId="5" fillId="0" borderId="114" xfId="4" applyFont="1" applyBorder="1" applyProtection="1">
      <alignment vertical="center"/>
      <protection locked="0"/>
    </xf>
    <xf numFmtId="0" fontId="5" fillId="0" borderId="30" xfId="4" applyFont="1" applyBorder="1" applyProtection="1">
      <alignment vertical="center"/>
      <protection locked="0"/>
    </xf>
    <xf numFmtId="0" fontId="5" fillId="0" borderId="23" xfId="4" applyFont="1" applyBorder="1" applyAlignment="1" applyProtection="1">
      <alignment horizontal="left" vertical="center" indent="1"/>
      <protection locked="0"/>
    </xf>
    <xf numFmtId="0" fontId="5" fillId="0" borderId="116" xfId="4" applyFont="1" applyBorder="1" applyAlignment="1" applyProtection="1">
      <alignment horizontal="left" vertical="center" indent="1"/>
      <protection locked="0"/>
    </xf>
    <xf numFmtId="0" fontId="5" fillId="0" borderId="42" xfId="4" applyFont="1" applyBorder="1" applyProtection="1">
      <alignment vertical="center"/>
      <protection locked="0"/>
    </xf>
    <xf numFmtId="0" fontId="5" fillId="0" borderId="43" xfId="4" applyFont="1" applyBorder="1" applyProtection="1">
      <alignment vertical="center"/>
      <protection locked="0"/>
    </xf>
    <xf numFmtId="0" fontId="5" fillId="0" borderId="44" xfId="4" applyFont="1" applyBorder="1" applyProtection="1">
      <alignment vertical="center"/>
      <protection locked="0"/>
    </xf>
    <xf numFmtId="0" fontId="5" fillId="2" borderId="121" xfId="4" applyFont="1" applyFill="1" applyBorder="1" applyAlignment="1" applyProtection="1">
      <alignment horizontal="center" vertical="center"/>
      <protection locked="0"/>
    </xf>
    <xf numFmtId="0" fontId="5" fillId="2" borderId="26" xfId="4" applyFont="1" applyFill="1" applyBorder="1" applyAlignment="1" applyProtection="1">
      <alignment horizontal="center" vertical="center"/>
      <protection locked="0"/>
    </xf>
    <xf numFmtId="0" fontId="5" fillId="2" borderId="24" xfId="4" applyFont="1" applyFill="1" applyBorder="1" applyAlignment="1">
      <alignment horizontal="left" vertical="center"/>
    </xf>
    <xf numFmtId="0" fontId="5" fillId="2" borderId="25" xfId="4" applyFont="1" applyFill="1" applyBorder="1" applyAlignment="1">
      <alignment horizontal="left" vertical="center"/>
    </xf>
    <xf numFmtId="0" fontId="5" fillId="2" borderId="122" xfId="4" applyFont="1" applyFill="1" applyBorder="1" applyAlignment="1">
      <alignment horizontal="left" vertical="center"/>
    </xf>
    <xf numFmtId="0" fontId="5" fillId="2" borderId="123" xfId="4" applyFont="1" applyFill="1" applyBorder="1" applyAlignment="1" applyProtection="1">
      <alignment horizontal="center" vertical="center"/>
      <protection locked="0"/>
    </xf>
    <xf numFmtId="0" fontId="5" fillId="2" borderId="124" xfId="4" applyFont="1" applyFill="1" applyBorder="1" applyAlignment="1" applyProtection="1">
      <alignment horizontal="center" vertical="center"/>
      <protection locked="0"/>
    </xf>
    <xf numFmtId="0" fontId="5" fillId="2" borderId="125" xfId="4" applyFont="1" applyFill="1" applyBorder="1" applyAlignment="1">
      <alignment horizontal="left" vertical="center"/>
    </xf>
    <xf numFmtId="0" fontId="5" fillId="2" borderId="126" xfId="4" applyFont="1" applyFill="1" applyBorder="1" applyAlignment="1">
      <alignment horizontal="left" vertical="center"/>
    </xf>
    <xf numFmtId="0" fontId="5" fillId="2" borderId="127" xfId="4" applyFont="1" applyFill="1" applyBorder="1" applyAlignment="1">
      <alignment horizontal="left" vertical="center"/>
    </xf>
    <xf numFmtId="0" fontId="5" fillId="2" borderId="120" xfId="4" applyFont="1" applyFill="1" applyBorder="1" applyAlignment="1" applyProtection="1">
      <alignment horizontal="center" vertical="center"/>
      <protection locked="0"/>
    </xf>
    <xf numFmtId="0" fontId="5" fillId="2" borderId="22" xfId="4" applyFont="1" applyFill="1" applyBorder="1" applyAlignment="1" applyProtection="1">
      <alignment horizontal="center" vertical="center"/>
      <protection locked="0"/>
    </xf>
    <xf numFmtId="0" fontId="5" fillId="2" borderId="20" xfId="4" applyFont="1" applyFill="1" applyBorder="1" applyAlignment="1">
      <alignment horizontal="left" vertical="center"/>
    </xf>
    <xf numFmtId="0" fontId="5" fillId="2" borderId="21" xfId="4" applyFont="1" applyFill="1" applyBorder="1" applyAlignment="1">
      <alignment horizontal="left" vertical="center"/>
    </xf>
    <xf numFmtId="0" fontId="5" fillId="2" borderId="115" xfId="4" applyFont="1" applyFill="1" applyBorder="1" applyAlignment="1">
      <alignment horizontal="left" vertical="center"/>
    </xf>
    <xf numFmtId="0" fontId="51" fillId="2" borderId="119" xfId="4" applyFont="1" applyFill="1" applyBorder="1" applyAlignment="1" applyProtection="1">
      <alignment horizontal="center" vertical="center"/>
      <protection locked="0"/>
    </xf>
    <xf numFmtId="0" fontId="51" fillId="2" borderId="55" xfId="4" applyFont="1" applyFill="1" applyBorder="1" applyAlignment="1" applyProtection="1">
      <alignment horizontal="center" vertical="center"/>
      <protection locked="0"/>
    </xf>
    <xf numFmtId="0" fontId="6" fillId="0" borderId="0" xfId="4" applyFont="1" applyProtection="1">
      <alignment vertical="center"/>
      <protection locked="0"/>
    </xf>
    <xf numFmtId="0" fontId="7" fillId="2" borderId="107" xfId="4" applyFont="1" applyFill="1" applyBorder="1" applyAlignment="1">
      <alignment horizontal="center" vertical="center" textRotation="255"/>
    </xf>
    <xf numFmtId="0" fontId="7" fillId="2" borderId="8" xfId="4" applyFont="1" applyFill="1" applyBorder="1" applyAlignment="1">
      <alignment horizontal="center" vertical="center" textRotation="255"/>
    </xf>
    <xf numFmtId="0" fontId="7" fillId="2" borderId="87" xfId="4" applyFont="1" applyFill="1" applyBorder="1" applyAlignment="1">
      <alignment horizontal="center" vertical="center" textRotation="255"/>
    </xf>
    <xf numFmtId="0" fontId="9" fillId="0" borderId="108" xfId="4" applyFont="1" applyBorder="1" applyProtection="1">
      <alignment vertical="center"/>
      <protection locked="0"/>
    </xf>
    <xf numFmtId="0" fontId="5" fillId="0" borderId="43" xfId="4" applyFont="1" applyBorder="1" applyAlignment="1" applyProtection="1">
      <alignment horizontal="center" vertical="center"/>
      <protection locked="0"/>
    </xf>
    <xf numFmtId="0" fontId="7" fillId="2" borderId="11" xfId="4" applyFont="1" applyFill="1" applyBorder="1" applyAlignment="1">
      <alignment horizontal="center" vertical="center" textRotation="255"/>
    </xf>
    <xf numFmtId="0" fontId="5" fillId="0" borderId="19" xfId="4" applyFont="1" applyBorder="1" applyAlignment="1" applyProtection="1">
      <alignment horizontal="left" vertical="center" indent="1"/>
      <protection locked="0"/>
    </xf>
    <xf numFmtId="0" fontId="5" fillId="2" borderId="65" xfId="4" applyFont="1" applyFill="1" applyBorder="1" applyAlignment="1">
      <alignment horizontal="center" vertical="center"/>
    </xf>
    <xf numFmtId="0" fontId="5" fillId="2" borderId="67" xfId="4" applyFont="1" applyFill="1" applyBorder="1">
      <alignment vertical="center"/>
    </xf>
    <xf numFmtId="0" fontId="5" fillId="2" borderId="20" xfId="4" applyFont="1" applyFill="1" applyBorder="1" applyAlignment="1">
      <alignment horizontal="center" vertical="center"/>
    </xf>
    <xf numFmtId="0" fontId="5" fillId="2" borderId="22" xfId="4" applyFont="1" applyFill="1" applyBorder="1">
      <alignment vertical="center"/>
    </xf>
    <xf numFmtId="0" fontId="5" fillId="2" borderId="24" xfId="4" applyFont="1" applyFill="1" applyBorder="1" applyAlignment="1">
      <alignment horizontal="center" vertical="center"/>
    </xf>
    <xf numFmtId="0" fontId="5" fillId="2" borderId="26" xfId="4" applyFont="1" applyFill="1" applyBorder="1">
      <alignment vertical="center"/>
    </xf>
    <xf numFmtId="0" fontId="45" fillId="0" borderId="8" xfId="4" applyFont="1" applyBorder="1" applyAlignment="1" applyProtection="1">
      <alignment horizontal="center" vertical="center" wrapText="1"/>
      <protection locked="0"/>
    </xf>
    <xf numFmtId="0" fontId="5" fillId="2" borderId="26" xfId="4" applyFont="1" applyFill="1" applyBorder="1" applyAlignment="1">
      <alignment horizontal="left" vertical="center"/>
    </xf>
    <xf numFmtId="0" fontId="51" fillId="2" borderId="18" xfId="4" applyFont="1" applyFill="1" applyBorder="1" applyAlignment="1" applyProtection="1">
      <alignment horizontal="center" vertical="center"/>
      <protection locked="0"/>
    </xf>
    <xf numFmtId="0" fontId="51" fillId="2" borderId="3" xfId="4" applyFont="1" applyFill="1" applyBorder="1" applyAlignment="1" applyProtection="1">
      <alignment horizontal="center" vertical="center"/>
      <protection locked="0"/>
    </xf>
    <xf numFmtId="0" fontId="7" fillId="0" borderId="107" xfId="4" applyFont="1" applyBorder="1" applyAlignment="1" applyProtection="1">
      <alignment vertical="center" textRotation="255"/>
      <protection locked="0"/>
    </xf>
    <xf numFmtId="0" fontId="7" fillId="0" borderId="87" xfId="4" applyFont="1" applyBorder="1" applyAlignment="1" applyProtection="1">
      <alignment vertical="center" textRotation="255"/>
      <protection locked="0"/>
    </xf>
    <xf numFmtId="0" fontId="6" fillId="0" borderId="8" xfId="4" applyFont="1" applyBorder="1" applyAlignment="1" applyProtection="1">
      <alignment horizontal="center" vertical="top" wrapText="1"/>
      <protection locked="0"/>
    </xf>
    <xf numFmtId="0" fontId="5" fillId="2" borderId="65" xfId="4" applyFont="1" applyFill="1" applyBorder="1" applyAlignment="1" applyProtection="1">
      <alignment horizontal="center" vertical="center"/>
      <protection locked="0"/>
    </xf>
    <xf numFmtId="0" fontId="5" fillId="2" borderId="67" xfId="4" applyFont="1" applyFill="1" applyBorder="1" applyAlignment="1" applyProtection="1">
      <alignment horizontal="center" vertical="center"/>
      <protection locked="0"/>
    </xf>
    <xf numFmtId="0" fontId="7" fillId="0" borderId="107" xfId="4" applyFont="1" applyBorder="1" applyAlignment="1" applyProtection="1">
      <alignment horizontal="center" vertical="center" textRotation="255"/>
      <protection locked="0"/>
    </xf>
    <xf numFmtId="0" fontId="7" fillId="0" borderId="8" xfId="4" applyFont="1" applyBorder="1" applyAlignment="1" applyProtection="1">
      <alignment horizontal="center" vertical="center" textRotation="255"/>
      <protection locked="0"/>
    </xf>
    <xf numFmtId="0" fontId="7" fillId="0" borderId="87" xfId="4" applyFont="1" applyBorder="1" applyAlignment="1" applyProtection="1">
      <alignment horizontal="center" vertical="center" textRotation="255"/>
      <protection locked="0"/>
    </xf>
    <xf numFmtId="0" fontId="5" fillId="0" borderId="41" xfId="4" applyFont="1" applyBorder="1" applyAlignment="1" applyProtection="1">
      <alignment horizontal="left" vertical="center"/>
      <protection locked="0"/>
    </xf>
    <xf numFmtId="0" fontId="5" fillId="0" borderId="23" xfId="4" applyFont="1" applyBorder="1" applyAlignment="1" applyProtection="1">
      <alignment horizontal="left" vertical="center"/>
      <protection locked="0"/>
    </xf>
    <xf numFmtId="0" fontId="5" fillId="0" borderId="61" xfId="4" applyFont="1" applyBorder="1" applyProtection="1">
      <alignment vertical="center"/>
      <protection locked="0"/>
    </xf>
    <xf numFmtId="0" fontId="5" fillId="0" borderId="56" xfId="4" applyFont="1" applyBorder="1" applyProtection="1">
      <alignment vertical="center"/>
      <protection locked="0"/>
    </xf>
    <xf numFmtId="0" fontId="5" fillId="0" borderId="86" xfId="4" applyFont="1" applyBorder="1" applyProtection="1">
      <alignment vertical="center"/>
      <protection locked="0"/>
    </xf>
    <xf numFmtId="0" fontId="9" fillId="2" borderId="18"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5" fillId="2" borderId="79" xfId="4" applyFont="1" applyFill="1" applyBorder="1" applyAlignment="1" applyProtection="1">
      <alignment horizontal="center" vertical="center"/>
      <protection locked="0"/>
    </xf>
    <xf numFmtId="0" fontId="5" fillId="2" borderId="80" xfId="4" applyFont="1" applyFill="1" applyBorder="1" applyAlignment="1" applyProtection="1">
      <alignment horizontal="center" vertical="center"/>
      <protection locked="0"/>
    </xf>
    <xf numFmtId="0" fontId="5" fillId="2" borderId="79" xfId="4" applyFont="1" applyFill="1" applyBorder="1">
      <alignment vertical="center"/>
    </xf>
    <xf numFmtId="0" fontId="5" fillId="2" borderId="81" xfId="4" applyFont="1" applyFill="1" applyBorder="1">
      <alignment vertical="center"/>
    </xf>
    <xf numFmtId="0" fontId="5" fillId="2" borderId="80" xfId="4" applyFont="1" applyFill="1" applyBorder="1">
      <alignment vertical="center"/>
    </xf>
    <xf numFmtId="0" fontId="5" fillId="2" borderId="24" xfId="4" applyFont="1" applyFill="1" applyBorder="1" applyAlignment="1" applyProtection="1">
      <alignment horizontal="center" vertical="center"/>
      <protection locked="0"/>
    </xf>
    <xf numFmtId="0" fontId="5" fillId="0" borderId="19" xfId="4" applyFont="1" applyBorder="1" applyAlignment="1" applyProtection="1">
      <alignment horizontal="left" vertical="center"/>
      <protection locked="0"/>
    </xf>
    <xf numFmtId="0" fontId="0" fillId="0" borderId="18" xfId="0" applyBorder="1" applyAlignment="1">
      <alignment horizontal="left" vertical="center"/>
    </xf>
    <xf numFmtId="0" fontId="0" fillId="0" borderId="3" xfId="0" applyBorder="1"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10" fillId="0" borderId="0" xfId="1" applyFont="1" applyAlignment="1">
      <alignment horizontal="justify" vertical="center" wrapText="1"/>
    </xf>
    <xf numFmtId="0" fontId="32" fillId="0" borderId="7" xfId="1" applyFont="1" applyBorder="1" applyAlignment="1">
      <alignment horizontal="left" vertical="center" wrapText="1" indent="1"/>
    </xf>
    <xf numFmtId="0" fontId="32" fillId="0" borderId="9" xfId="1" applyFont="1" applyBorder="1" applyAlignment="1">
      <alignment horizontal="left" vertical="center" wrapText="1" indent="1"/>
    </xf>
    <xf numFmtId="0" fontId="32" fillId="0" borderId="14" xfId="1" applyFont="1" applyBorder="1" applyAlignment="1">
      <alignment horizontal="left" vertical="center" wrapText="1" indent="1"/>
    </xf>
    <xf numFmtId="0" fontId="10" fillId="0" borderId="5" xfId="1" applyFont="1" applyBorder="1" applyAlignment="1">
      <alignment horizontal="justify" vertical="center" wrapText="1"/>
    </xf>
    <xf numFmtId="0" fontId="10" fillId="0" borderId="12" xfId="1" applyFont="1" applyBorder="1" applyAlignment="1">
      <alignment horizontal="justify" vertical="center" wrapText="1"/>
    </xf>
    <xf numFmtId="0" fontId="10" fillId="0" borderId="13" xfId="1" applyFont="1" applyBorder="1" applyAlignment="1">
      <alignment horizontal="justify" vertical="center" wrapText="1"/>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4" xfId="1" applyFont="1" applyBorder="1" applyAlignment="1">
      <alignment horizontal="center" vertical="center"/>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176" fontId="45" fillId="0" borderId="18" xfId="1" applyNumberFormat="1" applyFont="1" applyBorder="1" applyAlignment="1">
      <alignment horizontal="center" vertical="center" wrapText="1"/>
    </xf>
    <xf numFmtId="176" fontId="45" fillId="0" borderId="3" xfId="1" applyNumberFormat="1" applyFont="1" applyBorder="1" applyAlignment="1">
      <alignment horizontal="center" vertical="center" wrapText="1"/>
    </xf>
    <xf numFmtId="0" fontId="50" fillId="0" borderId="0" xfId="0" applyFont="1">
      <alignment vertical="center"/>
    </xf>
    <xf numFmtId="0" fontId="10" fillId="0" borderId="7" xfId="1" applyFont="1" applyBorder="1" applyAlignment="1">
      <alignment vertical="top" wrapText="1"/>
    </xf>
    <xf numFmtId="0" fontId="10" fillId="0" borderId="9" xfId="1" applyFont="1" applyBorder="1" applyAlignment="1">
      <alignment vertical="top" wrapText="1"/>
    </xf>
    <xf numFmtId="0" fontId="10" fillId="0" borderId="14" xfId="1" applyFont="1" applyBorder="1" applyAlignment="1">
      <alignment vertical="top" wrapText="1"/>
    </xf>
    <xf numFmtId="0" fontId="10" fillId="0" borderId="12" xfId="1" applyFont="1" applyBorder="1" applyAlignment="1">
      <alignment wrapText="1"/>
    </xf>
    <xf numFmtId="0" fontId="10" fillId="0" borderId="0" xfId="1" applyFont="1" applyAlignment="1">
      <alignment wrapText="1"/>
    </xf>
    <xf numFmtId="0" fontId="32" fillId="0" borderId="4" xfId="1" applyFont="1" applyBorder="1" applyAlignment="1">
      <alignment horizontal="left" vertical="center" wrapText="1"/>
    </xf>
    <xf numFmtId="0" fontId="32" fillId="0" borderId="5" xfId="1" applyFont="1" applyBorder="1" applyAlignment="1">
      <alignment horizontal="left" vertical="center" wrapText="1"/>
    </xf>
    <xf numFmtId="55" fontId="72" fillId="0" borderId="0" xfId="1" applyNumberFormat="1" applyFont="1" applyAlignment="1">
      <alignment horizontal="left" vertical="center" wrapText="1"/>
    </xf>
    <xf numFmtId="55" fontId="72" fillId="0" borderId="13" xfId="1" applyNumberFormat="1" applyFont="1" applyBorder="1" applyAlignment="1">
      <alignment horizontal="left" vertical="center" wrapText="1"/>
    </xf>
    <xf numFmtId="0" fontId="32" fillId="0" borderId="5" xfId="1" applyFont="1" applyBorder="1" applyAlignment="1">
      <alignment vertical="center" wrapText="1"/>
    </xf>
    <xf numFmtId="0" fontId="32" fillId="0" borderId="0" xfId="1" applyFont="1" applyAlignment="1">
      <alignment vertical="center" wrapText="1"/>
    </xf>
    <xf numFmtId="0" fontId="72" fillId="0" borderId="0" xfId="1" applyFont="1" applyAlignment="1">
      <alignment vertical="center" wrapText="1"/>
    </xf>
    <xf numFmtId="0" fontId="72" fillId="0" borderId="13" xfId="1" applyFont="1" applyBorder="1" applyAlignment="1">
      <alignment vertical="center" wrapText="1"/>
    </xf>
    <xf numFmtId="0" fontId="32" fillId="0" borderId="6" xfId="1" applyFont="1" applyBorder="1" applyAlignment="1">
      <alignment vertical="center" wrapText="1"/>
    </xf>
    <xf numFmtId="0" fontId="32" fillId="0" borderId="12" xfId="1" applyFont="1" applyBorder="1" applyAlignment="1">
      <alignment horizontal="left" vertical="center" wrapText="1" indent="1"/>
    </xf>
    <xf numFmtId="0" fontId="32" fillId="0" borderId="0" xfId="1" applyFont="1" applyAlignment="1">
      <alignment horizontal="left" vertical="center" wrapText="1" indent="1"/>
    </xf>
    <xf numFmtId="0" fontId="32" fillId="0" borderId="13" xfId="1" applyFont="1" applyBorder="1" applyAlignment="1">
      <alignment horizontal="left" vertical="center" wrapText="1" indent="1"/>
    </xf>
    <xf numFmtId="0" fontId="10" fillId="0" borderId="7" xfId="1" applyFont="1" applyBorder="1" applyAlignment="1">
      <alignment horizontal="justify" vertical="center" wrapText="1"/>
    </xf>
    <xf numFmtId="0" fontId="10" fillId="0" borderId="9" xfId="1" applyFont="1" applyBorder="1" applyAlignment="1">
      <alignment horizontal="justify" vertical="center" wrapText="1"/>
    </xf>
    <xf numFmtId="0" fontId="10" fillId="0" borderId="14" xfId="1" applyFont="1" applyBorder="1" applyAlignment="1">
      <alignment horizontal="justify" vertical="center" wrapText="1"/>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10" fillId="0" borderId="65" xfId="1" applyFont="1" applyBorder="1" applyAlignment="1">
      <alignment horizontal="left" vertical="center"/>
    </xf>
    <xf numFmtId="0" fontId="10" fillId="0" borderId="66" xfId="1" applyFont="1" applyBorder="1" applyAlignment="1">
      <alignment horizontal="left" vertical="center"/>
    </xf>
    <xf numFmtId="0" fontId="10" fillId="0" borderId="67" xfId="1" applyFont="1" applyBorder="1" applyAlignment="1">
      <alignment horizontal="left" vertical="center"/>
    </xf>
    <xf numFmtId="0" fontId="10" fillId="0" borderId="41" xfId="1" applyFont="1" applyBorder="1" applyAlignment="1">
      <alignment horizontal="left" vertical="center"/>
    </xf>
    <xf numFmtId="0" fontId="10" fillId="0" borderId="23" xfId="1" applyFont="1" applyBorder="1" applyAlignment="1">
      <alignment horizontal="left" vertical="center"/>
    </xf>
    <xf numFmtId="0" fontId="10" fillId="0" borderId="19" xfId="1" applyFont="1" applyBorder="1" applyAlignment="1">
      <alignment horizontal="left" vertical="center"/>
    </xf>
    <xf numFmtId="0" fontId="5" fillId="0" borderId="1" xfId="1" applyFont="1" applyBorder="1" applyAlignment="1">
      <alignment horizontal="center" vertical="center"/>
    </xf>
    <xf numFmtId="0" fontId="9" fillId="0" borderId="0" xfId="0" applyFont="1">
      <alignment vertical="center"/>
    </xf>
    <xf numFmtId="0" fontId="10" fillId="0" borderId="20" xfId="1" applyFont="1" applyBorder="1" applyAlignment="1">
      <alignment horizontal="left" vertical="center"/>
    </xf>
    <xf numFmtId="0" fontId="10" fillId="0" borderId="21" xfId="1" applyFont="1" applyBorder="1" applyAlignment="1">
      <alignment horizontal="left" vertical="center"/>
    </xf>
    <xf numFmtId="0" fontId="10" fillId="0" borderId="22" xfId="1" applyFont="1" applyBorder="1" applyAlignment="1">
      <alignment horizontal="left" vertical="center"/>
    </xf>
    <xf numFmtId="0" fontId="10" fillId="0" borderId="9" xfId="1" applyFont="1" applyBorder="1" applyAlignment="1">
      <alignment horizontal="right"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4" xfId="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5" fillId="0" borderId="7"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4" xfId="1" applyFont="1" applyBorder="1" applyAlignment="1">
      <alignment horizontal="center" vertical="center" wrapText="1"/>
    </xf>
    <xf numFmtId="0" fontId="0" fillId="0" borderId="0" xfId="0" quotePrefix="1" applyAlignment="1">
      <alignment horizontal="right" vertical="center"/>
    </xf>
    <xf numFmtId="0" fontId="32" fillId="0" borderId="18" xfId="1" applyFont="1" applyBorder="1" applyAlignment="1">
      <alignment vertical="center" wrapText="1"/>
    </xf>
    <xf numFmtId="0" fontId="32" fillId="0" borderId="2" xfId="1" applyFont="1" applyBorder="1" applyAlignment="1">
      <alignment vertical="center" wrapText="1"/>
    </xf>
    <xf numFmtId="0" fontId="32" fillId="0" borderId="3" xfId="1" applyFont="1" applyBorder="1" applyAlignment="1">
      <alignment vertical="center" wrapText="1"/>
    </xf>
    <xf numFmtId="0" fontId="64" fillId="0" borderId="7" xfId="0" applyFont="1" applyBorder="1">
      <alignment vertical="center"/>
    </xf>
    <xf numFmtId="0" fontId="64" fillId="0" borderId="9" xfId="0" applyFont="1" applyBorder="1">
      <alignment vertical="center"/>
    </xf>
    <xf numFmtId="0" fontId="64" fillId="0" borderId="14" xfId="0" applyFont="1" applyBorder="1">
      <alignment vertical="center"/>
    </xf>
    <xf numFmtId="38" fontId="64" fillId="0" borderId="18" xfId="8" applyFont="1" applyBorder="1" applyAlignment="1">
      <alignment horizontal="left" vertical="center" indent="1"/>
    </xf>
    <xf numFmtId="38" fontId="64" fillId="0" borderId="2" xfId="8" applyFont="1" applyBorder="1" applyAlignment="1">
      <alignment horizontal="left" vertical="center" indent="1"/>
    </xf>
    <xf numFmtId="38" fontId="64" fillId="0" borderId="3" xfId="8" applyFont="1" applyBorder="1" applyAlignment="1">
      <alignment horizontal="left" vertical="center" indent="1"/>
    </xf>
    <xf numFmtId="0" fontId="10" fillId="0" borderId="0" xfId="1" applyFont="1" applyAlignment="1">
      <alignment horizontal="justify" vertical="center"/>
    </xf>
    <xf numFmtId="0" fontId="24" fillId="0" borderId="0" xfId="5" applyFont="1" applyAlignment="1">
      <alignment horizontal="center" vertical="center"/>
    </xf>
    <xf numFmtId="0" fontId="10" fillId="0" borderId="9" xfId="1" applyFont="1" applyBorder="1" applyAlignment="1">
      <alignment horizontal="left" vertical="center"/>
    </xf>
    <xf numFmtId="0" fontId="10" fillId="0" borderId="68" xfId="1" applyFont="1" applyBorder="1" applyAlignment="1">
      <alignment horizontal="justify" vertical="center" wrapText="1"/>
    </xf>
    <xf numFmtId="0" fontId="10" fillId="0" borderId="133" xfId="1" applyFont="1" applyBorder="1" applyAlignment="1">
      <alignment horizontal="justify" vertical="center" wrapText="1"/>
    </xf>
    <xf numFmtId="0" fontId="10" fillId="0" borderId="69" xfId="1" applyFont="1" applyBorder="1" applyAlignment="1">
      <alignment horizontal="justify" vertical="center" wrapText="1"/>
    </xf>
    <xf numFmtId="0" fontId="10" fillId="0" borderId="82" xfId="1" applyFont="1" applyBorder="1" applyAlignment="1">
      <alignment horizontal="justify" vertical="center" wrapText="1"/>
    </xf>
    <xf numFmtId="0" fontId="10" fillId="0" borderId="70" xfId="1" applyFont="1" applyBorder="1" applyAlignment="1">
      <alignment horizontal="justify" vertical="center" wrapText="1"/>
    </xf>
    <xf numFmtId="0" fontId="10" fillId="0" borderId="6" xfId="1" applyFont="1" applyBorder="1" applyAlignment="1">
      <alignment horizontal="justify" vertical="center" wrapText="1"/>
    </xf>
    <xf numFmtId="0" fontId="11" fillId="0" borderId="62" xfId="1" applyFont="1" applyBorder="1" applyAlignment="1">
      <alignment horizontal="justify" vertical="center" wrapText="1"/>
    </xf>
    <xf numFmtId="0" fontId="11" fillId="0" borderId="134" xfId="1" applyFont="1" applyBorder="1" applyAlignment="1">
      <alignment horizontal="justify" vertical="center" wrapText="1"/>
    </xf>
    <xf numFmtId="0" fontId="11" fillId="0" borderId="63" xfId="1" applyFont="1" applyBorder="1" applyAlignment="1">
      <alignment horizontal="justify" vertical="center" wrapText="1"/>
    </xf>
    <xf numFmtId="0" fontId="11" fillId="0" borderId="83" xfId="1" applyFont="1" applyBorder="1" applyAlignment="1">
      <alignment horizontal="justify" vertical="center" wrapText="1"/>
    </xf>
    <xf numFmtId="0" fontId="11" fillId="0" borderId="64" xfId="1" applyFont="1" applyBorder="1" applyAlignment="1">
      <alignment horizontal="justify" vertical="center" wrapText="1"/>
    </xf>
    <xf numFmtId="0" fontId="11" fillId="0" borderId="0" xfId="1" applyFont="1" applyAlignment="1">
      <alignment horizontal="justify" vertical="center" wrapText="1"/>
    </xf>
    <xf numFmtId="0" fontId="11" fillId="0" borderId="13" xfId="1" applyFont="1" applyBorder="1" applyAlignment="1">
      <alignment horizontal="justify" vertical="center" wrapText="1"/>
    </xf>
    <xf numFmtId="0" fontId="24" fillId="0" borderId="13" xfId="5" applyFont="1" applyBorder="1" applyAlignment="1">
      <alignment horizontal="center" vertical="center"/>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10" fillId="0" borderId="13" xfId="1" applyFont="1" applyBorder="1" applyAlignment="1">
      <alignment horizontal="justify" vertical="center"/>
    </xf>
    <xf numFmtId="0" fontId="12" fillId="0" borderId="10" xfId="4" applyFont="1" applyBorder="1" applyAlignment="1">
      <alignment horizontal="left" vertical="center" wrapText="1"/>
    </xf>
    <xf numFmtId="0" fontId="12" fillId="0" borderId="8" xfId="4" applyFont="1" applyBorder="1" applyAlignment="1">
      <alignment horizontal="left" vertical="center" wrapText="1"/>
    </xf>
    <xf numFmtId="0" fontId="12" fillId="0" borderId="11" xfId="4" applyFont="1" applyBorder="1" applyAlignment="1">
      <alignment horizontal="left" vertical="center" wrapText="1"/>
    </xf>
    <xf numFmtId="0" fontId="15" fillId="0" borderId="1" xfId="4" applyFont="1" applyBorder="1">
      <alignment vertical="center"/>
    </xf>
    <xf numFmtId="0" fontId="12" fillId="0" borderId="16" xfId="4" applyFont="1" applyBorder="1">
      <alignment vertical="center"/>
    </xf>
    <xf numFmtId="0" fontId="12" fillId="0" borderId="11" xfId="4" applyFont="1" applyBorder="1">
      <alignment vertical="center"/>
    </xf>
    <xf numFmtId="0" fontId="19" fillId="0" borderId="8" xfId="4" applyFont="1" applyBorder="1" applyAlignment="1">
      <alignment horizontal="center" vertical="top" wrapText="1"/>
    </xf>
    <xf numFmtId="0" fontId="19" fillId="0" borderId="8" xfId="4" applyFont="1" applyBorder="1" applyAlignment="1">
      <alignment horizontal="left" vertical="center" wrapText="1"/>
    </xf>
    <xf numFmtId="0" fontId="9" fillId="0" borderId="0" xfId="0" applyFont="1" applyAlignment="1">
      <alignment vertical="center" wrapText="1"/>
    </xf>
    <xf numFmtId="0" fontId="13" fillId="0" borderId="11" xfId="4" applyFont="1" applyBorder="1" applyAlignment="1">
      <alignment horizontal="left" vertical="center" wrapText="1"/>
    </xf>
    <xf numFmtId="0" fontId="12" fillId="0" borderId="10" xfId="4" applyFont="1" applyBorder="1" applyAlignment="1">
      <alignment horizontal="left" vertical="top" wrapText="1"/>
    </xf>
    <xf numFmtId="0" fontId="12" fillId="0" borderId="8" xfId="4" applyFont="1" applyBorder="1" applyAlignment="1">
      <alignment horizontal="left" vertical="top" wrapText="1"/>
    </xf>
    <xf numFmtId="0" fontId="12" fillId="0" borderId="11" xfId="4" applyFont="1" applyBorder="1" applyAlignment="1">
      <alignment horizontal="left" vertical="top" wrapText="1"/>
    </xf>
    <xf numFmtId="0" fontId="0" fillId="0" borderId="0" xfId="0" applyAlignment="1">
      <alignment horizontal="left" vertical="center" indent="1"/>
    </xf>
    <xf numFmtId="0" fontId="10" fillId="0" borderId="7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10" fillId="0" borderId="58" xfId="0" applyFont="1" applyBorder="1" applyAlignment="1" applyProtection="1">
      <alignment horizontal="center" vertical="top" wrapText="1"/>
      <protection locked="0"/>
    </xf>
    <xf numFmtId="0" fontId="25" fillId="0" borderId="13" xfId="1" applyFont="1" applyBorder="1">
      <alignment vertical="center"/>
    </xf>
    <xf numFmtId="0" fontId="10" fillId="0" borderId="57"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176" fontId="10" fillId="0" borderId="59" xfId="0" applyNumberFormat="1" applyFont="1" applyBorder="1" applyAlignment="1" applyProtection="1">
      <alignment horizontal="center" vertical="center" wrapText="1"/>
      <protection locked="0"/>
    </xf>
    <xf numFmtId="176" fontId="10" fillId="0" borderId="58" xfId="0" applyNumberFormat="1" applyFont="1" applyBorder="1" applyAlignment="1" applyProtection="1">
      <alignment horizontal="center" vertical="center" wrapText="1"/>
      <protection locked="0"/>
    </xf>
    <xf numFmtId="176" fontId="10" fillId="0" borderId="29" xfId="0" applyNumberFormat="1" applyFont="1" applyBorder="1" applyAlignment="1" applyProtection="1">
      <alignment horizontal="center" vertical="center" wrapText="1"/>
      <protection locked="0"/>
    </xf>
    <xf numFmtId="0" fontId="10" fillId="0" borderId="60" xfId="0" applyFont="1" applyBorder="1" applyAlignment="1" applyProtection="1">
      <alignment horizontal="center" vertical="top" wrapText="1"/>
      <protection locked="0"/>
    </xf>
    <xf numFmtId="0" fontId="10" fillId="0" borderId="43" xfId="0" applyFont="1" applyBorder="1" applyAlignment="1" applyProtection="1">
      <alignment horizontal="center" vertical="top" wrapText="1"/>
      <protection locked="0"/>
    </xf>
    <xf numFmtId="0" fontId="10" fillId="0" borderId="45" xfId="0" applyFont="1" applyBorder="1" applyAlignment="1" applyProtection="1">
      <alignment horizontal="center" vertical="top" wrapText="1"/>
      <protection locked="0"/>
    </xf>
    <xf numFmtId="176" fontId="10" fillId="0" borderId="42" xfId="0" applyNumberFormat="1" applyFont="1" applyBorder="1" applyAlignment="1" applyProtection="1">
      <alignment horizontal="center" vertical="center" wrapText="1"/>
      <protection locked="0"/>
    </xf>
    <xf numFmtId="176" fontId="10" fillId="0" borderId="43" xfId="0" applyNumberFormat="1" applyFont="1" applyBorder="1" applyAlignment="1" applyProtection="1">
      <alignment horizontal="center" vertical="center" wrapText="1"/>
      <protection locked="0"/>
    </xf>
    <xf numFmtId="176" fontId="10" fillId="0" borderId="44" xfId="0" applyNumberFormat="1" applyFont="1" applyBorder="1" applyAlignment="1" applyProtection="1">
      <alignment horizontal="center" vertical="center" wrapText="1"/>
      <protection locked="0"/>
    </xf>
    <xf numFmtId="0" fontId="9" fillId="0" borderId="0" xfId="0" applyFont="1" applyAlignment="1">
      <alignment horizontal="right" vertical="center"/>
    </xf>
    <xf numFmtId="0" fontId="17" fillId="0" borderId="0" xfId="0" applyFont="1" applyAlignment="1">
      <alignment horizontal="right" vertical="center"/>
    </xf>
    <xf numFmtId="0" fontId="5" fillId="0" borderId="56" xfId="0" applyFont="1" applyBorder="1" applyAlignment="1">
      <alignment horizontal="left" vertical="center" indent="1"/>
    </xf>
    <xf numFmtId="0" fontId="5" fillId="0" borderId="87" xfId="0" applyFont="1" applyBorder="1" applyAlignment="1">
      <alignment horizontal="left" vertical="center" wrapText="1" indent="1"/>
    </xf>
    <xf numFmtId="0" fontId="10" fillId="0" borderId="87" xfId="0" applyFont="1" applyBorder="1" applyAlignment="1">
      <alignment horizontal="left" vertical="center" wrapText="1" inden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18" xfId="0" applyFont="1" applyBorder="1" applyAlignment="1">
      <alignment horizontal="left" vertical="center" wrapText="1" indent="1"/>
    </xf>
    <xf numFmtId="0" fontId="7" fillId="0" borderId="1" xfId="0" applyFont="1" applyBorder="1" applyAlignment="1">
      <alignment vertical="center" wrapText="1"/>
    </xf>
    <xf numFmtId="0" fontId="7" fillId="0" borderId="39" xfId="0" applyFont="1" applyBorder="1" applyAlignment="1">
      <alignment vertical="center" wrapText="1"/>
    </xf>
    <xf numFmtId="0" fontId="10" fillId="0" borderId="8" xfId="0" applyFont="1" applyBorder="1" applyAlignment="1">
      <alignment horizontal="center" vertical="center" textRotation="255" wrapText="1"/>
    </xf>
    <xf numFmtId="0" fontId="10" fillId="0" borderId="76"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47" xfId="0" applyFont="1" applyBorder="1" applyAlignment="1">
      <alignment horizontal="center" vertical="center" textRotation="255" wrapText="1"/>
    </xf>
    <xf numFmtId="0" fontId="10" fillId="0" borderId="9" xfId="0" applyFont="1" applyBorder="1" applyAlignment="1">
      <alignment horizontal="left" vertical="center" wrapText="1" indent="1"/>
    </xf>
    <xf numFmtId="0" fontId="10" fillId="0" borderId="14" xfId="0" applyFont="1" applyBorder="1" applyAlignment="1">
      <alignment horizontal="left" vertical="center" wrapText="1" inden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9" fillId="0" borderId="9" xfId="0" applyFont="1" applyBorder="1" applyAlignment="1">
      <alignment horizontal="left" vertical="center" wrapText="1" indent="1"/>
    </xf>
    <xf numFmtId="0" fontId="9" fillId="0" borderId="14"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0" fillId="10" borderId="129" xfId="0" applyFill="1" applyBorder="1">
      <alignment vertical="center"/>
    </xf>
    <xf numFmtId="0" fontId="0" fillId="0" borderId="49" xfId="0" applyBorder="1">
      <alignment vertical="center"/>
    </xf>
    <xf numFmtId="0" fontId="10" fillId="0" borderId="107" xfId="0" applyFont="1" applyBorder="1" applyAlignment="1" applyProtection="1">
      <alignment horizontal="left" vertical="center" wrapText="1" indent="1"/>
      <protection locked="0"/>
    </xf>
    <xf numFmtId="0" fontId="10" fillId="0" borderId="138"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0" fontId="10" fillId="0" borderId="76" xfId="0" applyFont="1" applyBorder="1" applyAlignment="1" applyProtection="1">
      <alignment horizontal="left" vertical="center" wrapText="1" indent="1"/>
      <protection locked="0"/>
    </xf>
    <xf numFmtId="0" fontId="10" fillId="0" borderId="87" xfId="0" applyFont="1" applyBorder="1" applyAlignment="1" applyProtection="1">
      <alignment horizontal="left" vertical="center" wrapText="1" indent="1"/>
      <protection locked="0"/>
    </xf>
    <xf numFmtId="0" fontId="10" fillId="0" borderId="139" xfId="0" applyFont="1" applyBorder="1" applyAlignment="1" applyProtection="1">
      <alignment horizontal="left" vertical="center" wrapText="1" indent="1"/>
      <protection locked="0"/>
    </xf>
    <xf numFmtId="0" fontId="10" fillId="0" borderId="140" xfId="0" applyFont="1" applyBorder="1" applyAlignment="1" applyProtection="1">
      <alignment horizontal="center" wrapText="1"/>
      <protection locked="0"/>
    </xf>
    <xf numFmtId="0" fontId="10" fillId="0" borderId="58" xfId="0" applyFont="1" applyBorder="1" applyAlignment="1" applyProtection="1">
      <alignment horizontal="center" wrapText="1"/>
      <protection locked="0"/>
    </xf>
    <xf numFmtId="0" fontId="10" fillId="0" borderId="141" xfId="0" applyFont="1" applyBorder="1" applyAlignment="1" applyProtection="1">
      <alignment horizontal="center" wrapText="1"/>
      <protection locked="0"/>
    </xf>
    <xf numFmtId="0" fontId="10" fillId="0" borderId="129"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13" xfId="0" applyFont="1" applyBorder="1" applyAlignment="1" applyProtection="1">
      <alignment horizontal="center" wrapText="1"/>
      <protection locked="0"/>
    </xf>
    <xf numFmtId="0" fontId="10" fillId="0" borderId="51"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38" xfId="0" applyFont="1" applyBorder="1" applyAlignment="1">
      <alignment horizontal="center" vertical="center" wrapTex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1" xfId="0" applyFont="1" applyBorder="1" applyAlignment="1">
      <alignment horizontal="center" vertical="center" textRotation="255" wrapText="1"/>
    </xf>
    <xf numFmtId="0" fontId="10" fillId="0" borderId="39" xfId="0" applyFont="1" applyBorder="1" applyAlignment="1">
      <alignment horizontal="center" vertical="center" textRotation="255" wrapText="1"/>
    </xf>
    <xf numFmtId="0" fontId="0" fillId="0" borderId="46" xfId="0" applyBorder="1" applyAlignment="1">
      <alignment horizontal="center" vertical="center"/>
    </xf>
    <xf numFmtId="0" fontId="0" fillId="0" borderId="47" xfId="0"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0" xfId="0" applyFont="1" applyBorder="1" applyAlignment="1">
      <alignment horizontal="center" vertical="center" wrapText="1"/>
    </xf>
    <xf numFmtId="0" fontId="9" fillId="0" borderId="75" xfId="0" applyFont="1" applyBorder="1" applyAlignment="1" applyProtection="1">
      <alignment horizontal="center" vertical="center" wrapText="1"/>
      <protection locked="0"/>
    </xf>
    <xf numFmtId="0" fontId="9" fillId="0" borderId="87" xfId="0" applyFont="1" applyBorder="1" applyAlignment="1" applyProtection="1">
      <alignment horizontal="center" vertical="center" wrapText="1"/>
      <protection locked="0"/>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7" fillId="2" borderId="10" xfId="4" applyFont="1" applyFill="1" applyBorder="1" applyAlignment="1">
      <alignment horizontal="center" vertical="center" textRotation="255"/>
    </xf>
    <xf numFmtId="0" fontId="5" fillId="0" borderId="2" xfId="4" applyFont="1" applyBorder="1" applyAlignment="1" applyProtection="1">
      <alignment horizontal="center" vertical="center"/>
      <protection locked="0"/>
    </xf>
    <xf numFmtId="0" fontId="6" fillId="0" borderId="11" xfId="4" applyFont="1" applyBorder="1" applyAlignment="1" applyProtection="1">
      <alignment horizontal="center" vertical="top"/>
      <protection locked="0"/>
    </xf>
    <xf numFmtId="0" fontId="5" fillId="0" borderId="20" xfId="4" applyFont="1" applyBorder="1" applyProtection="1">
      <alignment vertical="center"/>
      <protection locked="0"/>
    </xf>
    <xf numFmtId="0" fontId="5" fillId="0" borderId="21" xfId="4" applyFont="1" applyBorder="1" applyProtection="1">
      <alignment vertical="center"/>
      <protection locked="0"/>
    </xf>
    <xf numFmtId="0" fontId="5" fillId="0" borderId="22" xfId="4" applyFont="1" applyBorder="1" applyProtection="1">
      <alignment vertical="center"/>
      <protection locked="0"/>
    </xf>
    <xf numFmtId="0" fontId="5" fillId="2" borderId="41" xfId="4" applyFont="1" applyFill="1" applyBorder="1" applyAlignment="1">
      <alignment horizontal="center" vertical="center"/>
    </xf>
    <xf numFmtId="0" fontId="5" fillId="2" borderId="19" xfId="4" applyFont="1" applyFill="1" applyBorder="1" applyAlignment="1">
      <alignment horizontal="center" vertical="center"/>
    </xf>
    <xf numFmtId="0" fontId="5" fillId="2" borderId="41" xfId="4" applyFont="1" applyFill="1" applyBorder="1">
      <alignment vertical="center"/>
    </xf>
    <xf numFmtId="0" fontId="5" fillId="2" borderId="23" xfId="4" applyFont="1" applyFill="1" applyBorder="1">
      <alignment vertical="center"/>
    </xf>
    <xf numFmtId="0" fontId="5" fillId="2" borderId="19" xfId="4" applyFont="1" applyFill="1" applyBorder="1">
      <alignment vertical="center"/>
    </xf>
    <xf numFmtId="0" fontId="52" fillId="0" borderId="13" xfId="4" applyFont="1" applyBorder="1" applyAlignment="1" applyProtection="1">
      <alignment horizontal="center" vertical="center" wrapText="1"/>
      <protection locked="0"/>
    </xf>
    <xf numFmtId="0" fontId="5" fillId="0" borderId="41" xfId="4" applyFont="1" applyBorder="1" applyAlignment="1" applyProtection="1">
      <alignment horizontal="center" vertical="center"/>
      <protection locked="0"/>
    </xf>
    <xf numFmtId="0" fontId="5" fillId="0" borderId="19" xfId="4" applyFont="1" applyBorder="1" applyAlignment="1" applyProtection="1">
      <alignment horizontal="center" vertical="center"/>
      <protection locked="0"/>
    </xf>
    <xf numFmtId="0" fontId="7" fillId="0" borderId="10" xfId="4" applyFont="1" applyBorder="1" applyAlignment="1" applyProtection="1">
      <alignment horizontal="center" vertical="center" textRotation="255"/>
      <protection locked="0"/>
    </xf>
    <xf numFmtId="0" fontId="7" fillId="0" borderId="11" xfId="4" applyFont="1" applyBorder="1" applyAlignment="1" applyProtection="1">
      <alignment horizontal="center" vertical="center" textRotation="255"/>
      <protection locked="0"/>
    </xf>
    <xf numFmtId="0" fontId="9" fillId="0" borderId="20"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5" fillId="0" borderId="24" xfId="4" applyFont="1" applyBorder="1" applyAlignment="1" applyProtection="1">
      <alignment horizontal="center" vertical="center"/>
      <protection locked="0"/>
    </xf>
    <xf numFmtId="0" fontId="5" fillId="0" borderId="26" xfId="4" applyFont="1" applyBorder="1" applyAlignment="1" applyProtection="1">
      <alignment horizontal="center" vertical="center"/>
      <protection locked="0"/>
    </xf>
    <xf numFmtId="0" fontId="52" fillId="0" borderId="8" xfId="4" applyFont="1" applyBorder="1" applyAlignment="1" applyProtection="1">
      <alignment horizontal="center" vertical="center" wrapText="1"/>
      <protection locked="0"/>
    </xf>
    <xf numFmtId="0" fontId="5" fillId="0" borderId="11" xfId="4" applyFont="1" applyBorder="1" applyProtection="1">
      <alignment vertical="center"/>
      <protection locked="0"/>
    </xf>
    <xf numFmtId="0" fontId="5" fillId="0" borderId="20" xfId="4" applyFont="1" applyBorder="1" applyAlignment="1" applyProtection="1">
      <alignment horizontal="center" vertical="center"/>
      <protection locked="0"/>
    </xf>
    <xf numFmtId="0" fontId="5" fillId="0" borderId="22" xfId="4" applyFont="1" applyBorder="1" applyAlignment="1" applyProtection="1">
      <alignment horizontal="center" vertical="center"/>
      <protection locked="0"/>
    </xf>
  </cellXfs>
  <cellStyles count="9">
    <cellStyle name="ハイパーリンク" xfId="7" builtinId="8"/>
    <cellStyle name="桁区切り" xfId="8" builtinId="6"/>
    <cellStyle name="標準" xfId="0" builtinId="0"/>
    <cellStyle name="標準_Sheet1" xfId="1" xr:uid="{00000000-0005-0000-0000-000003000000}"/>
    <cellStyle name="標準_Sheet3" xfId="6" xr:uid="{00000000-0005-0000-0000-000004000000}"/>
    <cellStyle name="標準_Sheet5" xfId="2" xr:uid="{00000000-0005-0000-0000-000005000000}"/>
    <cellStyle name="標準_Sheet7" xfId="3" xr:uid="{00000000-0005-0000-0000-000006000000}"/>
    <cellStyle name="標準_応募用紙0413" xfId="4" xr:uid="{00000000-0005-0000-0000-000007000000}"/>
    <cellStyle name="標準_照会⑨" xfId="5" xr:uid="{00000000-0005-0000-0000-000008000000}"/>
  </cellStyles>
  <dxfs count="16">
    <dxf>
      <font>
        <color theme="0"/>
      </font>
    </dxf>
    <dxf>
      <font>
        <color theme="0"/>
      </font>
    </dxf>
    <dxf>
      <font>
        <color theme="0"/>
      </font>
    </dxf>
    <dxf>
      <font>
        <color theme="0"/>
      </font>
    </dxf>
    <dxf>
      <font>
        <color rgb="FF0070C0"/>
      </font>
    </dxf>
    <dxf>
      <font>
        <color rgb="FF0070C0"/>
      </font>
    </dxf>
    <dxf>
      <font>
        <color rgb="FF0070C0"/>
      </font>
    </dxf>
    <dxf>
      <font>
        <color rgb="FF0070C0"/>
      </font>
    </dxf>
    <dxf>
      <font>
        <color rgb="FF0070C0"/>
      </font>
    </dxf>
    <dxf>
      <font>
        <color rgb="FF0070C0"/>
      </font>
    </dxf>
    <dxf>
      <font>
        <color rgb="FFFF0000"/>
      </font>
    </dxf>
    <dxf>
      <font>
        <color rgb="FF0070C0"/>
      </font>
    </dxf>
    <dxf>
      <font>
        <color rgb="FF0070C0"/>
      </font>
    </dxf>
    <dxf>
      <font>
        <color rgb="FF0070C0"/>
      </font>
    </dxf>
    <dxf>
      <font>
        <color rgb="FF0070C0"/>
      </font>
    </dxf>
    <dxf>
      <font>
        <color rgb="FF0070C0"/>
      </font>
    </dxf>
  </dxfs>
  <tableStyles count="0" defaultTableStyle="TableStyleMedium2" defaultPivotStyle="PivotStyleLight16"/>
  <colors>
    <mruColors>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135949</xdr:colOff>
      <xdr:row>23</xdr:row>
      <xdr:rowOff>200891</xdr:rowOff>
    </xdr:from>
    <xdr:to>
      <xdr:col>28</xdr:col>
      <xdr:colOff>562842</xdr:colOff>
      <xdr:row>29</xdr:row>
      <xdr:rowOff>210416</xdr:rowOff>
    </xdr:to>
    <xdr:sp macro="" textlink="">
      <xdr:nvSpPr>
        <xdr:cNvPr id="2" name="テキスト ボックス 1">
          <a:extLst>
            <a:ext uri="{FF2B5EF4-FFF2-40B4-BE49-F238E27FC236}">
              <a16:creationId xmlns:a16="http://schemas.microsoft.com/office/drawing/2014/main" id="{EFD63197-9EB2-4F2B-97C9-0C3258E57CEE}"/>
            </a:ext>
          </a:extLst>
        </xdr:cNvPr>
        <xdr:cNvSpPr txBox="1"/>
      </xdr:nvSpPr>
      <xdr:spPr>
        <a:xfrm>
          <a:off x="6846744" y="6980959"/>
          <a:ext cx="8228734" cy="149023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（都市公園以外の場合は、募集要領「</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募集対象」を参考に施設の種類を記入してください。）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16</xdr:col>
      <xdr:colOff>143741</xdr:colOff>
      <xdr:row>20</xdr:row>
      <xdr:rowOff>125557</xdr:rowOff>
    </xdr:from>
    <xdr:to>
      <xdr:col>26</xdr:col>
      <xdr:colOff>515216</xdr:colOff>
      <xdr:row>23</xdr:row>
      <xdr:rowOff>153266</xdr:rowOff>
    </xdr:to>
    <xdr:sp macro="" textlink="">
      <xdr:nvSpPr>
        <xdr:cNvPr id="3" name="テキスト ボックス 2">
          <a:extLst>
            <a:ext uri="{FF2B5EF4-FFF2-40B4-BE49-F238E27FC236}">
              <a16:creationId xmlns:a16="http://schemas.microsoft.com/office/drawing/2014/main" id="{61569082-A3A9-42E6-A819-71B5C2EF27A6}"/>
            </a:ext>
          </a:extLst>
        </xdr:cNvPr>
        <xdr:cNvSpPr txBox="1"/>
      </xdr:nvSpPr>
      <xdr:spPr>
        <a:xfrm>
          <a:off x="6854536" y="5927148"/>
          <a:ext cx="6805180" cy="100618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（対象の種別について①の欄から選択し、複数ある場合は②、③・・・⑮の欄の順で選択してください。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選択する種別は下記のとおりです。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・街区公園  ・近隣公園  ・地区公園  ・総合公園  ・運動公園  ・広域公園  ・レク都市  ・国営公園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・特殊公園  ・広場公園  ・特定地区公園  ・緑道  ・緩衝緑地  ・都市緑地  ・都市林  ・都市公園以外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12</xdr:row>
      <xdr:rowOff>161925</xdr:rowOff>
    </xdr:from>
    <xdr:to>
      <xdr:col>12</xdr:col>
      <xdr:colOff>219075</xdr:colOff>
      <xdr:row>21</xdr:row>
      <xdr:rowOff>47625</xdr:rowOff>
    </xdr:to>
    <xdr:sp macro="" textlink="">
      <xdr:nvSpPr>
        <xdr:cNvPr id="2" name="テキスト ボックス 1">
          <a:extLst>
            <a:ext uri="{FF2B5EF4-FFF2-40B4-BE49-F238E27FC236}">
              <a16:creationId xmlns:a16="http://schemas.microsoft.com/office/drawing/2014/main" id="{8097CE97-FF76-4147-8896-3A977E592794}"/>
            </a:ext>
          </a:extLst>
        </xdr:cNvPr>
        <xdr:cNvSpPr txBox="1"/>
      </xdr:nvSpPr>
      <xdr:spPr>
        <a:xfrm>
          <a:off x="7991475" y="31337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20</xdr:row>
      <xdr:rowOff>219075</xdr:rowOff>
    </xdr:from>
    <xdr:to>
      <xdr:col>12</xdr:col>
      <xdr:colOff>228600</xdr:colOff>
      <xdr:row>29</xdr:row>
      <xdr:rowOff>190500</xdr:rowOff>
    </xdr:to>
    <xdr:sp macro="" textlink="">
      <xdr:nvSpPr>
        <xdr:cNvPr id="2" name="テキスト ボックス 1">
          <a:extLst>
            <a:ext uri="{FF2B5EF4-FFF2-40B4-BE49-F238E27FC236}">
              <a16:creationId xmlns:a16="http://schemas.microsoft.com/office/drawing/2014/main" id="{D9EAF8AD-CE41-4E4E-B7A9-0EF9635661F1}"/>
            </a:ext>
          </a:extLst>
        </xdr:cNvPr>
        <xdr:cNvSpPr txBox="1"/>
      </xdr:nvSpPr>
      <xdr:spPr>
        <a:xfrm>
          <a:off x="8001000" y="4914900"/>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・一般社団法人日本水景協会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21</xdr:row>
      <xdr:rowOff>0</xdr:rowOff>
    </xdr:from>
    <xdr:to>
      <xdr:col>13</xdr:col>
      <xdr:colOff>114300</xdr:colOff>
      <xdr:row>30</xdr:row>
      <xdr:rowOff>38100</xdr:rowOff>
    </xdr:to>
    <xdr:sp macro="" textlink="">
      <xdr:nvSpPr>
        <xdr:cNvPr id="2" name="テキスト ボックス 1">
          <a:extLst>
            <a:ext uri="{FF2B5EF4-FFF2-40B4-BE49-F238E27FC236}">
              <a16:creationId xmlns:a16="http://schemas.microsoft.com/office/drawing/2014/main" id="{2C3122F9-5831-4245-B869-F33380FCCA6B}"/>
            </a:ext>
          </a:extLst>
        </xdr:cNvPr>
        <xdr:cNvSpPr txBox="1"/>
      </xdr:nvSpPr>
      <xdr:spPr>
        <a:xfrm>
          <a:off x="8020050" y="50768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85725</xdr:colOff>
      <xdr:row>12</xdr:row>
      <xdr:rowOff>219075</xdr:rowOff>
    </xdr:from>
    <xdr:to>
      <xdr:col>22</xdr:col>
      <xdr:colOff>238125</xdr:colOff>
      <xdr:row>17</xdr:row>
      <xdr:rowOff>171450</xdr:rowOff>
    </xdr:to>
    <xdr:sp macro="" textlink="">
      <xdr:nvSpPr>
        <xdr:cNvPr id="3" name="テキスト ボックス 2">
          <a:extLst>
            <a:ext uri="{FF2B5EF4-FFF2-40B4-BE49-F238E27FC236}">
              <a16:creationId xmlns:a16="http://schemas.microsoft.com/office/drawing/2014/main" id="{954EFF26-B51A-485C-9DDC-71B30CB68773}"/>
            </a:ext>
          </a:extLst>
        </xdr:cNvPr>
        <xdr:cNvSpPr txBox="1"/>
      </xdr:nvSpPr>
      <xdr:spPr>
        <a:xfrm>
          <a:off x="7343775" y="2838450"/>
          <a:ext cx="8267700" cy="11906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8</xdr:row>
      <xdr:rowOff>142875</xdr:rowOff>
    </xdr:from>
    <xdr:to>
      <xdr:col>20</xdr:col>
      <xdr:colOff>128155</xdr:colOff>
      <xdr:row>12</xdr:row>
      <xdr:rowOff>171450</xdr:rowOff>
    </xdr:to>
    <xdr:sp macro="" textlink="">
      <xdr:nvSpPr>
        <xdr:cNvPr id="2" name="テキスト ボックス 1">
          <a:extLst>
            <a:ext uri="{FF2B5EF4-FFF2-40B4-BE49-F238E27FC236}">
              <a16:creationId xmlns:a16="http://schemas.microsoft.com/office/drawing/2014/main" id="{15B33139-B1B4-4E8B-BC72-677E458998DD}"/>
            </a:ext>
          </a:extLst>
        </xdr:cNvPr>
        <xdr:cNvSpPr txBox="1"/>
      </xdr:nvSpPr>
      <xdr:spPr>
        <a:xfrm>
          <a:off x="7172325" y="2114550"/>
          <a:ext cx="6805180" cy="6762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・街区公園  ・近隣公園  ・地区公園  ・総合公園  ・運動公園  ・広域公園  ・レク都市  ・国営公園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・特殊公園  ・広場公園  ・特定地区公園  ・緑道  ・緩衝緑地  ・都市緑地  ・都市林  ・都市公園以外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1"/>
  <sheetViews>
    <sheetView tabSelected="1" view="pageBreakPreview" zoomScale="88" zoomScaleNormal="100" zoomScaleSheetLayoutView="88" workbookViewId="0"/>
  </sheetViews>
  <sheetFormatPr defaultRowHeight="13.5" x14ac:dyDescent="0.15"/>
  <cols>
    <col min="1" max="1" width="11.625" customWidth="1"/>
    <col min="2" max="2" width="114.625" customWidth="1"/>
  </cols>
  <sheetData>
    <row r="1" spans="1:2" ht="26.25" customHeight="1" thickBot="1" x14ac:dyDescent="0.2">
      <c r="A1" s="39" t="s">
        <v>627</v>
      </c>
      <c r="B1" s="63"/>
    </row>
    <row r="2" spans="1:2" ht="20.100000000000001" customHeight="1" x14ac:dyDescent="0.15">
      <c r="A2" s="294" t="s">
        <v>73</v>
      </c>
      <c r="B2" s="136" t="s">
        <v>540</v>
      </c>
    </row>
    <row r="3" spans="1:2" ht="20.100000000000001" customHeight="1" x14ac:dyDescent="0.15">
      <c r="A3" s="295"/>
      <c r="B3" s="137" t="s">
        <v>541</v>
      </c>
    </row>
    <row r="4" spans="1:2" ht="20.100000000000001" customHeight="1" x14ac:dyDescent="0.15">
      <c r="A4" s="295"/>
      <c r="B4" s="137" t="s">
        <v>628</v>
      </c>
    </row>
    <row r="5" spans="1:2" ht="20.100000000000001" customHeight="1" x14ac:dyDescent="0.15">
      <c r="A5" s="295"/>
      <c r="B5" s="137" t="s">
        <v>629</v>
      </c>
    </row>
    <row r="6" spans="1:2" ht="20.100000000000001" customHeight="1" x14ac:dyDescent="0.15">
      <c r="A6" s="295"/>
      <c r="B6" s="137" t="s">
        <v>581</v>
      </c>
    </row>
    <row r="7" spans="1:2" ht="20.100000000000001" customHeight="1" x14ac:dyDescent="0.15">
      <c r="A7" s="295"/>
      <c r="B7" s="137" t="s">
        <v>630</v>
      </c>
    </row>
    <row r="8" spans="1:2" ht="30" customHeight="1" x14ac:dyDescent="0.15">
      <c r="A8" s="295"/>
      <c r="B8" s="137" t="s">
        <v>549</v>
      </c>
    </row>
    <row r="9" spans="1:2" ht="20.100000000000001" customHeight="1" x14ac:dyDescent="0.15">
      <c r="A9" s="295"/>
      <c r="B9" s="137" t="s">
        <v>528</v>
      </c>
    </row>
    <row r="10" spans="1:2" ht="20.100000000000001" customHeight="1" x14ac:dyDescent="0.15">
      <c r="A10" s="295"/>
      <c r="B10" s="137" t="s">
        <v>522</v>
      </c>
    </row>
    <row r="11" spans="1:2" ht="20.100000000000001" customHeight="1" x14ac:dyDescent="0.15">
      <c r="A11" s="295"/>
      <c r="B11" s="137" t="s">
        <v>523</v>
      </c>
    </row>
    <row r="12" spans="1:2" ht="20.100000000000001" customHeight="1" x14ac:dyDescent="0.15">
      <c r="A12" s="295"/>
      <c r="B12" s="137" t="s">
        <v>631</v>
      </c>
    </row>
    <row r="13" spans="1:2" ht="20.100000000000001" customHeight="1" x14ac:dyDescent="0.15">
      <c r="A13" s="295"/>
      <c r="B13" s="137" t="s">
        <v>524</v>
      </c>
    </row>
    <row r="14" spans="1:2" ht="20.100000000000001" customHeight="1" thickBot="1" x14ac:dyDescent="0.2">
      <c r="A14" s="296"/>
      <c r="B14" s="138" t="s">
        <v>521</v>
      </c>
    </row>
    <row r="15" spans="1:2" ht="20.100000000000001" customHeight="1" thickBot="1" x14ac:dyDescent="0.2">
      <c r="A15" s="268"/>
      <c r="B15" s="138"/>
    </row>
    <row r="16" spans="1:2" ht="20.100000000000001" customHeight="1" thickBot="1" x14ac:dyDescent="0.2">
      <c r="A16" s="297" t="s">
        <v>525</v>
      </c>
      <c r="B16" s="298"/>
    </row>
    <row r="17" spans="1:2" ht="20.100000000000001" customHeight="1" x14ac:dyDescent="0.15">
      <c r="A17" s="58" t="s">
        <v>126</v>
      </c>
      <c r="B17" s="267" t="s">
        <v>311</v>
      </c>
    </row>
    <row r="18" spans="1:2" ht="20.100000000000001" customHeight="1" x14ac:dyDescent="0.15">
      <c r="A18" s="58"/>
      <c r="B18" s="184" t="s">
        <v>632</v>
      </c>
    </row>
    <row r="19" spans="1:2" ht="20.100000000000001" customHeight="1" x14ac:dyDescent="0.15">
      <c r="A19" s="58"/>
      <c r="B19" s="184" t="s">
        <v>633</v>
      </c>
    </row>
    <row r="20" spans="1:2" ht="20.100000000000001" customHeight="1" x14ac:dyDescent="0.15">
      <c r="A20" s="58"/>
      <c r="B20" s="184" t="s">
        <v>598</v>
      </c>
    </row>
    <row r="21" spans="1:2" ht="20.100000000000001" customHeight="1" x14ac:dyDescent="0.15">
      <c r="A21" s="40"/>
      <c r="B21" s="184" t="s">
        <v>89</v>
      </c>
    </row>
    <row r="22" spans="1:2" ht="20.100000000000001" customHeight="1" x14ac:dyDescent="0.15">
      <c r="A22" s="40"/>
      <c r="B22" s="184" t="s">
        <v>597</v>
      </c>
    </row>
    <row r="23" spans="1:2" ht="20.100000000000001" customHeight="1" x14ac:dyDescent="0.15">
      <c r="A23" s="40"/>
      <c r="B23" s="184" t="s">
        <v>634</v>
      </c>
    </row>
    <row r="24" spans="1:2" ht="20.100000000000001" customHeight="1" x14ac:dyDescent="0.15">
      <c r="A24" s="40"/>
      <c r="B24" s="184" t="s">
        <v>635</v>
      </c>
    </row>
    <row r="25" spans="1:2" ht="30" customHeight="1" x14ac:dyDescent="0.15">
      <c r="A25" s="40"/>
      <c r="B25" s="184" t="s">
        <v>636</v>
      </c>
    </row>
    <row r="26" spans="1:2" ht="30" customHeight="1" x14ac:dyDescent="0.15">
      <c r="A26" s="40"/>
      <c r="B26" s="184" t="s">
        <v>637</v>
      </c>
    </row>
    <row r="27" spans="1:2" ht="20.100000000000001" customHeight="1" x14ac:dyDescent="0.15">
      <c r="A27" s="40"/>
      <c r="B27" s="184" t="s">
        <v>90</v>
      </c>
    </row>
    <row r="28" spans="1:2" ht="30" customHeight="1" x14ac:dyDescent="0.15">
      <c r="A28" s="40"/>
      <c r="B28" s="184" t="s">
        <v>182</v>
      </c>
    </row>
    <row r="29" spans="1:2" ht="30" customHeight="1" thickBot="1" x14ac:dyDescent="0.2">
      <c r="A29" s="40"/>
      <c r="B29" s="185" t="s">
        <v>506</v>
      </c>
    </row>
    <row r="30" spans="1:2" ht="20.100000000000001" customHeight="1" x14ac:dyDescent="0.15">
      <c r="A30" s="40"/>
      <c r="B30" s="187" t="s">
        <v>313</v>
      </c>
    </row>
    <row r="31" spans="1:2" ht="20.100000000000001" customHeight="1" x14ac:dyDescent="0.15">
      <c r="A31" s="40"/>
      <c r="B31" s="229" t="s">
        <v>314</v>
      </c>
    </row>
    <row r="32" spans="1:2" ht="20.100000000000001" customHeight="1" x14ac:dyDescent="0.15">
      <c r="A32" s="40"/>
      <c r="B32" s="230" t="s">
        <v>312</v>
      </c>
    </row>
    <row r="33" spans="1:2" ht="20.100000000000001" customHeight="1" x14ac:dyDescent="0.15">
      <c r="A33" s="40"/>
      <c r="B33" s="229" t="s">
        <v>448</v>
      </c>
    </row>
    <row r="34" spans="1:2" ht="20.100000000000001" customHeight="1" x14ac:dyDescent="0.15">
      <c r="A34" s="40"/>
      <c r="B34" s="230" t="s">
        <v>450</v>
      </c>
    </row>
    <row r="35" spans="1:2" ht="20.100000000000001" customHeight="1" x14ac:dyDescent="0.15">
      <c r="A35" s="40"/>
      <c r="B35" s="184" t="s">
        <v>449</v>
      </c>
    </row>
    <row r="36" spans="1:2" ht="34.5" customHeight="1" x14ac:dyDescent="0.15">
      <c r="A36" s="40"/>
      <c r="B36" s="184" t="s">
        <v>459</v>
      </c>
    </row>
    <row r="37" spans="1:2" ht="34.5" customHeight="1" x14ac:dyDescent="0.15">
      <c r="A37" s="40"/>
      <c r="B37" s="184" t="s">
        <v>457</v>
      </c>
    </row>
    <row r="38" spans="1:2" ht="20.100000000000001" customHeight="1" x14ac:dyDescent="0.15">
      <c r="A38" s="40"/>
      <c r="B38" s="184" t="s">
        <v>451</v>
      </c>
    </row>
    <row r="39" spans="1:2" ht="20.100000000000001" customHeight="1" x14ac:dyDescent="0.15">
      <c r="A39" s="40"/>
      <c r="B39" s="184" t="s">
        <v>452</v>
      </c>
    </row>
    <row r="40" spans="1:2" ht="20.100000000000001" customHeight="1" x14ac:dyDescent="0.15">
      <c r="A40" s="40"/>
      <c r="B40" s="231" t="s">
        <v>315</v>
      </c>
    </row>
    <row r="41" spans="1:2" ht="20.100000000000001" customHeight="1" x14ac:dyDescent="0.15">
      <c r="A41" s="40"/>
      <c r="B41" s="184" t="s">
        <v>453</v>
      </c>
    </row>
    <row r="42" spans="1:2" ht="30.75" customHeight="1" x14ac:dyDescent="0.15">
      <c r="A42" s="40"/>
      <c r="B42" s="184" t="s">
        <v>458</v>
      </c>
    </row>
    <row r="43" spans="1:2" ht="30.75" customHeight="1" x14ac:dyDescent="0.15">
      <c r="A43" s="40"/>
      <c r="B43" s="184" t="s">
        <v>454</v>
      </c>
    </row>
    <row r="44" spans="1:2" ht="20.100000000000001" customHeight="1" x14ac:dyDescent="0.15">
      <c r="A44" s="40"/>
      <c r="B44" s="184" t="s">
        <v>455</v>
      </c>
    </row>
    <row r="45" spans="1:2" ht="20.100000000000001" customHeight="1" x14ac:dyDescent="0.15">
      <c r="A45" s="40"/>
      <c r="B45" s="184" t="s">
        <v>456</v>
      </c>
    </row>
    <row r="46" spans="1:2" ht="20.100000000000001" customHeight="1" x14ac:dyDescent="0.15">
      <c r="A46" s="40"/>
      <c r="B46" s="184" t="s">
        <v>579</v>
      </c>
    </row>
    <row r="47" spans="1:2" ht="34.5" customHeight="1" x14ac:dyDescent="0.15">
      <c r="A47" s="40"/>
      <c r="B47" s="184" t="s">
        <v>460</v>
      </c>
    </row>
    <row r="48" spans="1:2" ht="20.100000000000001" customHeight="1" x14ac:dyDescent="0.15">
      <c r="A48" s="40"/>
      <c r="B48" s="231" t="s">
        <v>91</v>
      </c>
    </row>
    <row r="49" spans="1:3" ht="20.100000000000001" customHeight="1" x14ac:dyDescent="0.15">
      <c r="A49" s="40"/>
      <c r="B49" s="184" t="s">
        <v>368</v>
      </c>
    </row>
    <row r="50" spans="1:3" ht="20.100000000000001" customHeight="1" x14ac:dyDescent="0.15">
      <c r="A50" s="40"/>
      <c r="B50" s="184" t="s">
        <v>369</v>
      </c>
    </row>
    <row r="51" spans="1:3" ht="30" customHeight="1" thickBot="1" x14ac:dyDescent="0.2">
      <c r="A51" s="40"/>
      <c r="B51" s="185" t="s">
        <v>580</v>
      </c>
    </row>
    <row r="52" spans="1:3" ht="20.100000000000001" customHeight="1" x14ac:dyDescent="0.15">
      <c r="A52" s="40" t="s">
        <v>527</v>
      </c>
      <c r="B52" s="186" t="s">
        <v>463</v>
      </c>
      <c r="C52">
        <v>1</v>
      </c>
    </row>
    <row r="53" spans="1:3" ht="20.100000000000001" customHeight="1" x14ac:dyDescent="0.15">
      <c r="A53" s="40"/>
      <c r="B53" s="186" t="s">
        <v>469</v>
      </c>
      <c r="C53">
        <v>2</v>
      </c>
    </row>
    <row r="54" spans="1:3" ht="20.100000000000001" customHeight="1" x14ac:dyDescent="0.15">
      <c r="A54" s="40"/>
      <c r="B54" s="139" t="s">
        <v>461</v>
      </c>
      <c r="C54">
        <v>3</v>
      </c>
    </row>
    <row r="55" spans="1:3" ht="19.5" customHeight="1" x14ac:dyDescent="0.15">
      <c r="A55" s="40"/>
      <c r="B55" s="139" t="s">
        <v>471</v>
      </c>
      <c r="C55">
        <v>4</v>
      </c>
    </row>
    <row r="56" spans="1:3" ht="39.950000000000003" customHeight="1" x14ac:dyDescent="0.15">
      <c r="A56" s="40"/>
      <c r="B56" s="141" t="s">
        <v>638</v>
      </c>
      <c r="C56">
        <v>5</v>
      </c>
    </row>
    <row r="57" spans="1:3" ht="20.100000000000001" customHeight="1" x14ac:dyDescent="0.15">
      <c r="A57" s="40"/>
      <c r="B57" s="140" t="s">
        <v>462</v>
      </c>
      <c r="C57">
        <v>6</v>
      </c>
    </row>
    <row r="58" spans="1:3" ht="20.100000000000001" customHeight="1" x14ac:dyDescent="0.15">
      <c r="A58" s="40"/>
      <c r="B58" s="137" t="s">
        <v>599</v>
      </c>
      <c r="C58">
        <v>7</v>
      </c>
    </row>
    <row r="59" spans="1:3" ht="20.100000000000001" customHeight="1" x14ac:dyDescent="0.15">
      <c r="A59" s="40"/>
      <c r="B59" s="137" t="s">
        <v>625</v>
      </c>
      <c r="C59">
        <v>8</v>
      </c>
    </row>
    <row r="60" spans="1:3" ht="20.100000000000001" customHeight="1" x14ac:dyDescent="0.15">
      <c r="A60" s="40"/>
      <c r="B60" s="186" t="s">
        <v>470</v>
      </c>
      <c r="C60">
        <v>9</v>
      </c>
    </row>
    <row r="61" spans="1:3" ht="20.100000000000001" customHeight="1" thickBot="1" x14ac:dyDescent="0.2">
      <c r="A61" s="40"/>
      <c r="B61" s="232" t="s">
        <v>626</v>
      </c>
      <c r="C61">
        <v>10</v>
      </c>
    </row>
    <row r="62" spans="1:3" ht="20.100000000000001" customHeight="1" x14ac:dyDescent="0.15">
      <c r="A62" s="40"/>
      <c r="B62" s="233" t="s">
        <v>464</v>
      </c>
      <c r="C62">
        <v>11</v>
      </c>
    </row>
    <row r="63" spans="1:3" ht="22.5" customHeight="1" x14ac:dyDescent="0.15">
      <c r="A63" s="40"/>
      <c r="B63" s="137" t="s">
        <v>465</v>
      </c>
      <c r="C63">
        <v>12</v>
      </c>
    </row>
    <row r="64" spans="1:3" ht="20.100000000000001" customHeight="1" x14ac:dyDescent="0.15">
      <c r="A64" s="40"/>
      <c r="B64" s="137" t="s">
        <v>624</v>
      </c>
      <c r="C64">
        <v>13</v>
      </c>
    </row>
    <row r="65" spans="1:3" ht="20.100000000000001" customHeight="1" x14ac:dyDescent="0.15">
      <c r="A65" s="40"/>
      <c r="B65" s="137" t="s">
        <v>170</v>
      </c>
      <c r="C65">
        <v>14</v>
      </c>
    </row>
    <row r="66" spans="1:3" ht="20.100000000000001" customHeight="1" x14ac:dyDescent="0.15">
      <c r="A66" s="40"/>
      <c r="B66" s="137" t="s">
        <v>169</v>
      </c>
      <c r="C66">
        <v>15</v>
      </c>
    </row>
    <row r="67" spans="1:3" ht="20.100000000000001" customHeight="1" x14ac:dyDescent="0.15">
      <c r="A67" s="40"/>
      <c r="B67" s="137" t="s">
        <v>168</v>
      </c>
      <c r="C67">
        <v>16</v>
      </c>
    </row>
    <row r="68" spans="1:3" ht="20.100000000000001" customHeight="1" x14ac:dyDescent="0.15">
      <c r="A68" s="40"/>
      <c r="B68" s="137" t="s">
        <v>167</v>
      </c>
      <c r="C68">
        <v>17</v>
      </c>
    </row>
    <row r="69" spans="1:3" ht="20.100000000000001" customHeight="1" x14ac:dyDescent="0.15">
      <c r="A69" s="40"/>
      <c r="B69" s="137" t="s">
        <v>171</v>
      </c>
      <c r="C69">
        <v>18</v>
      </c>
    </row>
    <row r="70" spans="1:3" ht="39.950000000000003" customHeight="1" x14ac:dyDescent="0.15">
      <c r="A70" s="40"/>
      <c r="B70" s="137" t="s">
        <v>172</v>
      </c>
      <c r="C70">
        <v>19</v>
      </c>
    </row>
    <row r="71" spans="1:3" ht="20.100000000000001" customHeight="1" x14ac:dyDescent="0.15">
      <c r="A71" s="40"/>
      <c r="B71" s="137" t="s">
        <v>92</v>
      </c>
      <c r="C71">
        <v>20</v>
      </c>
    </row>
    <row r="72" spans="1:3" ht="20.100000000000001" customHeight="1" x14ac:dyDescent="0.15">
      <c r="A72" s="40"/>
      <c r="B72" s="137" t="s">
        <v>181</v>
      </c>
      <c r="C72">
        <v>21</v>
      </c>
    </row>
    <row r="73" spans="1:3" ht="20.100000000000001" customHeight="1" thickBot="1" x14ac:dyDescent="0.2">
      <c r="A73" s="40"/>
      <c r="B73" s="138" t="s">
        <v>466</v>
      </c>
      <c r="C73">
        <v>22</v>
      </c>
    </row>
    <row r="74" spans="1:3" ht="20.100000000000001" customHeight="1" x14ac:dyDescent="0.15">
      <c r="A74" s="40"/>
      <c r="B74" s="187" t="s">
        <v>155</v>
      </c>
      <c r="C74">
        <v>23</v>
      </c>
    </row>
    <row r="75" spans="1:3" ht="20.100000000000001" customHeight="1" x14ac:dyDescent="0.15">
      <c r="A75" s="40"/>
      <c r="B75" s="184" t="s">
        <v>602</v>
      </c>
      <c r="C75">
        <v>24</v>
      </c>
    </row>
    <row r="76" spans="1:3" ht="20.100000000000001" customHeight="1" x14ac:dyDescent="0.15">
      <c r="A76" s="40"/>
      <c r="B76" s="184" t="s">
        <v>529</v>
      </c>
      <c r="C76">
        <v>25</v>
      </c>
    </row>
    <row r="77" spans="1:3" ht="30" customHeight="1" x14ac:dyDescent="0.15">
      <c r="A77" s="40"/>
      <c r="B77" s="184" t="s">
        <v>530</v>
      </c>
      <c r="C77">
        <v>26</v>
      </c>
    </row>
    <row r="78" spans="1:3" ht="20.100000000000001" customHeight="1" thickBot="1" x14ac:dyDescent="0.2">
      <c r="A78" s="40"/>
      <c r="B78" s="290" t="s">
        <v>407</v>
      </c>
      <c r="C78">
        <v>27</v>
      </c>
    </row>
    <row r="79" spans="1:3" ht="20.100000000000001" customHeight="1" thickBot="1" x14ac:dyDescent="0.2">
      <c r="A79" s="299"/>
      <c r="B79" s="299"/>
      <c r="C79">
        <v>28</v>
      </c>
    </row>
    <row r="80" spans="1:3" ht="20.100000000000001" customHeight="1" thickBot="1" x14ac:dyDescent="0.2">
      <c r="A80" s="297" t="s">
        <v>526</v>
      </c>
      <c r="B80" s="298"/>
    </row>
    <row r="81" spans="1:2" ht="20.100000000000001" customHeight="1" x14ac:dyDescent="0.15">
      <c r="A81" s="57" t="s">
        <v>127</v>
      </c>
      <c r="B81" s="142" t="s">
        <v>639</v>
      </c>
    </row>
    <row r="82" spans="1:2" ht="20.100000000000001" customHeight="1" x14ac:dyDescent="0.15">
      <c r="A82" s="74" t="s">
        <v>128</v>
      </c>
      <c r="B82" s="140" t="s">
        <v>640</v>
      </c>
    </row>
    <row r="83" spans="1:2" ht="20.100000000000001" customHeight="1" x14ac:dyDescent="0.15">
      <c r="A83" s="74"/>
      <c r="B83" s="140" t="s">
        <v>115</v>
      </c>
    </row>
    <row r="84" spans="1:2" ht="20.100000000000001" customHeight="1" thickBot="1" x14ac:dyDescent="0.2">
      <c r="A84" s="41"/>
      <c r="B84" s="143" t="s">
        <v>641</v>
      </c>
    </row>
    <row r="85" spans="1:2" ht="20.100000000000001" customHeight="1" x14ac:dyDescent="0.15">
      <c r="A85" s="58"/>
      <c r="B85" s="140" t="s">
        <v>118</v>
      </c>
    </row>
    <row r="86" spans="1:2" ht="20.100000000000001" customHeight="1" x14ac:dyDescent="0.15">
      <c r="A86" s="58" t="s">
        <v>129</v>
      </c>
      <c r="B86" s="140" t="s">
        <v>94</v>
      </c>
    </row>
    <row r="87" spans="1:2" ht="20.100000000000001" customHeight="1" x14ac:dyDescent="0.15">
      <c r="A87" s="74" t="s">
        <v>130</v>
      </c>
      <c r="B87" s="140" t="s">
        <v>112</v>
      </c>
    </row>
    <row r="88" spans="1:2" ht="20.100000000000001" customHeight="1" x14ac:dyDescent="0.15">
      <c r="A88" s="40"/>
      <c r="B88" s="140" t="s">
        <v>95</v>
      </c>
    </row>
    <row r="89" spans="1:2" ht="20.100000000000001" customHeight="1" thickBot="1" x14ac:dyDescent="0.2">
      <c r="A89" s="41"/>
      <c r="B89" s="143" t="s">
        <v>477</v>
      </c>
    </row>
    <row r="90" spans="1:2" ht="20.100000000000001" customHeight="1" x14ac:dyDescent="0.15">
      <c r="A90" s="291" t="s">
        <v>151</v>
      </c>
      <c r="B90" s="140" t="s">
        <v>96</v>
      </c>
    </row>
    <row r="91" spans="1:2" ht="20.100000000000001" customHeight="1" x14ac:dyDescent="0.15">
      <c r="A91" s="293"/>
      <c r="B91" s="140" t="s">
        <v>642</v>
      </c>
    </row>
    <row r="92" spans="1:2" ht="20.100000000000001" customHeight="1" x14ac:dyDescent="0.15">
      <c r="A92" s="293"/>
      <c r="B92" s="140" t="s">
        <v>93</v>
      </c>
    </row>
    <row r="93" spans="1:2" ht="20.100000000000001" customHeight="1" x14ac:dyDescent="0.15">
      <c r="A93" s="293"/>
      <c r="B93" s="140" t="s">
        <v>117</v>
      </c>
    </row>
    <row r="94" spans="1:2" ht="39.950000000000003" customHeight="1" x14ac:dyDescent="0.15">
      <c r="A94" s="293"/>
      <c r="B94" s="140" t="s">
        <v>97</v>
      </c>
    </row>
    <row r="95" spans="1:2" ht="20.100000000000001" customHeight="1" thickBot="1" x14ac:dyDescent="0.2">
      <c r="A95" s="292"/>
      <c r="B95" s="143" t="s">
        <v>98</v>
      </c>
    </row>
    <row r="96" spans="1:2" ht="30" customHeight="1" x14ac:dyDescent="0.15">
      <c r="A96" s="291" t="s">
        <v>131</v>
      </c>
      <c r="B96" s="140" t="s">
        <v>121</v>
      </c>
    </row>
    <row r="97" spans="1:2" ht="20.100000000000001" customHeight="1" x14ac:dyDescent="0.15">
      <c r="A97" s="293"/>
      <c r="B97" s="140" t="s">
        <v>205</v>
      </c>
    </row>
    <row r="98" spans="1:2" ht="20.100000000000001" customHeight="1" x14ac:dyDescent="0.15">
      <c r="A98" s="293"/>
      <c r="B98" s="140" t="s">
        <v>114</v>
      </c>
    </row>
    <row r="99" spans="1:2" ht="20.100000000000001" customHeight="1" x14ac:dyDescent="0.15">
      <c r="A99" s="293"/>
      <c r="B99" s="140" t="s">
        <v>99</v>
      </c>
    </row>
    <row r="100" spans="1:2" ht="20.100000000000001" customHeight="1" x14ac:dyDescent="0.15">
      <c r="A100" s="293"/>
      <c r="B100" s="140" t="s">
        <v>643</v>
      </c>
    </row>
    <row r="101" spans="1:2" ht="20.100000000000001" customHeight="1" thickBot="1" x14ac:dyDescent="0.2">
      <c r="A101" s="292"/>
      <c r="B101" s="143" t="s">
        <v>115</v>
      </c>
    </row>
    <row r="102" spans="1:2" ht="20.100000000000001" customHeight="1" x14ac:dyDescent="0.15">
      <c r="A102" s="291" t="s">
        <v>132</v>
      </c>
      <c r="B102" s="140" t="s">
        <v>397</v>
      </c>
    </row>
    <row r="103" spans="1:2" ht="20.100000000000001" customHeight="1" x14ac:dyDescent="0.15">
      <c r="A103" s="293"/>
      <c r="B103" s="140" t="s">
        <v>644</v>
      </c>
    </row>
    <row r="104" spans="1:2" ht="20.100000000000001" customHeight="1" thickBot="1" x14ac:dyDescent="0.2">
      <c r="A104" s="292"/>
      <c r="B104" s="143"/>
    </row>
    <row r="106" spans="1:2" ht="20.100000000000001" customHeight="1" thickBot="1" x14ac:dyDescent="0.2">
      <c r="A106" s="70" t="s">
        <v>74</v>
      </c>
    </row>
    <row r="107" spans="1:2" ht="20.100000000000001" customHeight="1" thickBot="1" x14ac:dyDescent="0.2">
      <c r="A107" s="43" t="s">
        <v>75</v>
      </c>
      <c r="B107" s="145" t="s">
        <v>76</v>
      </c>
    </row>
    <row r="108" spans="1:2" ht="20.100000000000001" customHeight="1" x14ac:dyDescent="0.15">
      <c r="A108" s="291" t="s">
        <v>133</v>
      </c>
      <c r="B108" s="146" t="s">
        <v>474</v>
      </c>
    </row>
    <row r="109" spans="1:2" ht="20.100000000000001" customHeight="1" x14ac:dyDescent="0.15">
      <c r="A109" s="293"/>
      <c r="B109" s="147" t="s">
        <v>472</v>
      </c>
    </row>
    <row r="110" spans="1:2" ht="20.100000000000001" customHeight="1" thickBot="1" x14ac:dyDescent="0.2">
      <c r="A110" s="292"/>
      <c r="B110" s="149" t="s">
        <v>473</v>
      </c>
    </row>
    <row r="111" spans="1:2" ht="20.100000000000001" customHeight="1" x14ac:dyDescent="0.15">
      <c r="A111" s="73" t="s">
        <v>127</v>
      </c>
      <c r="B111" s="148" t="s">
        <v>475</v>
      </c>
    </row>
    <row r="112" spans="1:2" ht="20.100000000000001" customHeight="1" thickBot="1" x14ac:dyDescent="0.2">
      <c r="A112" s="75" t="s">
        <v>134</v>
      </c>
      <c r="B112" s="149" t="s">
        <v>113</v>
      </c>
    </row>
    <row r="113" spans="1:2" ht="20.100000000000001" customHeight="1" x14ac:dyDescent="0.15">
      <c r="A113" s="73" t="s">
        <v>129</v>
      </c>
      <c r="B113" s="150" t="s">
        <v>77</v>
      </c>
    </row>
    <row r="114" spans="1:2" ht="20.100000000000001" customHeight="1" thickBot="1" x14ac:dyDescent="0.2">
      <c r="A114" s="76" t="s">
        <v>130</v>
      </c>
      <c r="B114" s="151" t="s">
        <v>476</v>
      </c>
    </row>
    <row r="115" spans="1:2" ht="20.100000000000001" customHeight="1" x14ac:dyDescent="0.15">
      <c r="A115" s="291" t="s">
        <v>135</v>
      </c>
      <c r="B115" s="144" t="s">
        <v>478</v>
      </c>
    </row>
    <row r="116" spans="1:2" ht="20.100000000000001" customHeight="1" thickBot="1" x14ac:dyDescent="0.2">
      <c r="A116" s="292"/>
      <c r="B116" s="151" t="s">
        <v>645</v>
      </c>
    </row>
    <row r="117" spans="1:2" ht="34.5" customHeight="1" x14ac:dyDescent="0.15">
      <c r="A117" s="291" t="s">
        <v>136</v>
      </c>
      <c r="B117" s="148" t="s">
        <v>646</v>
      </c>
    </row>
    <row r="118" spans="1:2" ht="20.100000000000001" customHeight="1" x14ac:dyDescent="0.15">
      <c r="A118" s="293"/>
      <c r="B118" s="148" t="s">
        <v>122</v>
      </c>
    </row>
    <row r="119" spans="1:2" ht="34.5" customHeight="1" x14ac:dyDescent="0.15">
      <c r="A119" s="293"/>
      <c r="B119" s="148" t="s">
        <v>123</v>
      </c>
    </row>
    <row r="120" spans="1:2" ht="20.100000000000001" customHeight="1" thickBot="1" x14ac:dyDescent="0.2">
      <c r="A120" s="292"/>
      <c r="B120" s="151" t="s">
        <v>482</v>
      </c>
    </row>
    <row r="121" spans="1:2" ht="20.100000000000001" customHeight="1" x14ac:dyDescent="0.15">
      <c r="A121" s="291" t="s">
        <v>137</v>
      </c>
      <c r="B121" s="144" t="s">
        <v>644</v>
      </c>
    </row>
    <row r="122" spans="1:2" ht="20.100000000000001" customHeight="1" thickBot="1" x14ac:dyDescent="0.2">
      <c r="A122" s="292"/>
      <c r="B122" s="151" t="s">
        <v>100</v>
      </c>
    </row>
    <row r="123" spans="1:2" ht="20.100000000000001" customHeight="1" x14ac:dyDescent="0.15"/>
    <row r="124" spans="1:2" ht="20.100000000000001" customHeight="1" x14ac:dyDescent="0.15"/>
    <row r="125" spans="1:2" ht="20.100000000000001" customHeight="1" x14ac:dyDescent="0.15"/>
    <row r="126" spans="1:2" ht="20.100000000000001" customHeight="1" x14ac:dyDescent="0.15"/>
    <row r="127" spans="1:2" ht="20.100000000000001" customHeight="1" x14ac:dyDescent="0.15"/>
    <row r="128" spans="1:2"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sheetData>
  <mergeCells count="11">
    <mergeCell ref="A115:A116"/>
    <mergeCell ref="A117:A120"/>
    <mergeCell ref="A121:A122"/>
    <mergeCell ref="A2:A14"/>
    <mergeCell ref="A90:A95"/>
    <mergeCell ref="A96:A101"/>
    <mergeCell ref="A102:A104"/>
    <mergeCell ref="A108:A110"/>
    <mergeCell ref="A16:B16"/>
    <mergeCell ref="A79:B79"/>
    <mergeCell ref="A80:B80"/>
  </mergeCells>
  <phoneticPr fontId="3"/>
  <printOptions horizontalCentered="1"/>
  <pageMargins left="0.39370078740157483" right="0.47244094488188981" top="0.51181102362204722" bottom="0.19685039370078741" header="0.39370078740157483" footer="0.15748031496062992"/>
  <pageSetup paperSize="9" scale="75" orientation="portrait" r:id="rId1"/>
  <rowBreaks count="2" manualBreakCount="2">
    <brk id="51" max="1" man="1"/>
    <brk id="104"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6FFCD"/>
  </sheetPr>
  <dimension ref="A1:O49"/>
  <sheetViews>
    <sheetView showZeros="0" view="pageBreakPreview" zoomScaleNormal="85" workbookViewId="0">
      <selection activeCell="C5" sqref="C5:F5"/>
    </sheetView>
  </sheetViews>
  <sheetFormatPr defaultRowHeight="13.5" x14ac:dyDescent="0.15"/>
  <cols>
    <col min="1" max="5" width="15.125" customWidth="1"/>
    <col min="6" max="6" width="17.5" customWidth="1"/>
  </cols>
  <sheetData>
    <row r="1" spans="1:6" ht="24.6" customHeight="1" x14ac:dyDescent="0.15">
      <c r="A1" s="66" t="s">
        <v>370</v>
      </c>
      <c r="B1" s="67"/>
      <c r="C1" s="67"/>
      <c r="D1" s="67"/>
    </row>
    <row r="2" spans="1:6" ht="24.6" customHeight="1" x14ac:dyDescent="0.15">
      <c r="A2" s="83" t="str">
        <f>応募用紙1!A3</f>
        <v>令和8年度　第42回都市公園等コンクール　『①設計部門』</v>
      </c>
      <c r="B2" s="84"/>
      <c r="C2" s="84"/>
      <c r="D2" s="84"/>
      <c r="E2" s="32"/>
      <c r="F2" s="35" t="s">
        <v>0</v>
      </c>
    </row>
    <row r="3" spans="1:6" ht="24.6" customHeight="1" x14ac:dyDescent="0.15">
      <c r="A3" s="653" t="s">
        <v>58</v>
      </c>
      <c r="B3" s="653"/>
      <c r="C3" s="653"/>
      <c r="D3" s="653"/>
      <c r="E3" s="668"/>
      <c r="F3" s="669">
        <f>応募用紙1!O3</f>
        <v>0</v>
      </c>
    </row>
    <row r="4" spans="1:6" ht="21.6" customHeight="1" x14ac:dyDescent="0.15">
      <c r="A4" s="37" t="s">
        <v>18</v>
      </c>
      <c r="B4" s="652" t="str">
        <f>表紙!D9</f>
        <v>(20字程度）</v>
      </c>
      <c r="C4" s="652"/>
      <c r="D4" s="652"/>
      <c r="E4" s="671"/>
      <c r="F4" s="670"/>
    </row>
    <row r="5" spans="1:6" s="10" customFormat="1" ht="19.899999999999999" customHeight="1" x14ac:dyDescent="0.15">
      <c r="A5" s="672" t="s">
        <v>166</v>
      </c>
      <c r="B5" s="15" t="s">
        <v>57</v>
      </c>
      <c r="C5" s="675"/>
      <c r="D5" s="675"/>
      <c r="E5" s="675"/>
      <c r="F5" s="675"/>
    </row>
    <row r="6" spans="1:6" s="10" customFormat="1" ht="19.899999999999999" customHeight="1" x14ac:dyDescent="0.15">
      <c r="A6" s="673"/>
      <c r="B6" s="33" t="s">
        <v>88</v>
      </c>
      <c r="C6" s="676"/>
      <c r="D6" s="676"/>
      <c r="E6" s="676"/>
      <c r="F6" s="676"/>
    </row>
    <row r="7" spans="1:6" s="10" customFormat="1" ht="19.899999999999999" customHeight="1" x14ac:dyDescent="0.15">
      <c r="A7" s="674"/>
      <c r="B7" s="26" t="s">
        <v>56</v>
      </c>
      <c r="C7" s="677"/>
      <c r="D7" s="677"/>
      <c r="E7" s="677"/>
      <c r="F7" s="677"/>
    </row>
    <row r="8" spans="1:6" s="10" customFormat="1" ht="19.899999999999999" customHeight="1" x14ac:dyDescent="0.15">
      <c r="A8" s="672" t="s">
        <v>165</v>
      </c>
      <c r="B8" s="15" t="s">
        <v>57</v>
      </c>
      <c r="C8" s="675"/>
      <c r="D8" s="675"/>
      <c r="E8" s="675"/>
      <c r="F8" s="675"/>
    </row>
    <row r="9" spans="1:6" s="10" customFormat="1" ht="19.899999999999999" customHeight="1" x14ac:dyDescent="0.15">
      <c r="A9" s="673"/>
      <c r="B9" s="33" t="s">
        <v>88</v>
      </c>
      <c r="C9" s="676"/>
      <c r="D9" s="676"/>
      <c r="E9" s="676"/>
      <c r="F9" s="676"/>
    </row>
    <row r="10" spans="1:6" s="10" customFormat="1" ht="19.899999999999999" customHeight="1" x14ac:dyDescent="0.15">
      <c r="A10" s="673"/>
      <c r="B10" s="26" t="s">
        <v>56</v>
      </c>
      <c r="C10" s="677"/>
      <c r="D10" s="677"/>
      <c r="E10" s="677"/>
      <c r="F10" s="677"/>
    </row>
    <row r="11" spans="1:6" s="10" customFormat="1" ht="19.899999999999999" customHeight="1" x14ac:dyDescent="0.15">
      <c r="A11" s="678"/>
      <c r="B11" s="15" t="s">
        <v>57</v>
      </c>
      <c r="C11" s="675"/>
      <c r="D11" s="675"/>
      <c r="E11" s="675"/>
      <c r="F11" s="675"/>
    </row>
    <row r="12" spans="1:6" s="10" customFormat="1" ht="19.899999999999999" customHeight="1" x14ac:dyDescent="0.15">
      <c r="A12" s="678"/>
      <c r="B12" s="33" t="s">
        <v>88</v>
      </c>
      <c r="C12" s="676"/>
      <c r="D12" s="676"/>
      <c r="E12" s="676"/>
      <c r="F12" s="676"/>
    </row>
    <row r="13" spans="1:6" s="10" customFormat="1" ht="19.899999999999999" customHeight="1" x14ac:dyDescent="0.15">
      <c r="A13" s="678"/>
      <c r="B13" s="26" t="s">
        <v>56</v>
      </c>
      <c r="C13" s="677"/>
      <c r="D13" s="677"/>
      <c r="E13" s="677"/>
      <c r="F13" s="677"/>
    </row>
    <row r="14" spans="1:6" s="10" customFormat="1" ht="19.899999999999999" customHeight="1" x14ac:dyDescent="0.15">
      <c r="A14" s="679"/>
      <c r="B14" s="15" t="s">
        <v>57</v>
      </c>
      <c r="C14" s="675"/>
      <c r="D14" s="675"/>
      <c r="E14" s="675"/>
      <c r="F14" s="675"/>
    </row>
    <row r="15" spans="1:6" s="10" customFormat="1" ht="19.899999999999999" customHeight="1" x14ac:dyDescent="0.15">
      <c r="A15" s="679"/>
      <c r="B15" s="33" t="s">
        <v>88</v>
      </c>
      <c r="C15" s="676"/>
      <c r="D15" s="676"/>
      <c r="E15" s="676"/>
      <c r="F15" s="676"/>
    </row>
    <row r="16" spans="1:6" s="10" customFormat="1" ht="19.899999999999999" customHeight="1" x14ac:dyDescent="0.15">
      <c r="A16" s="679"/>
      <c r="B16" s="26" t="s">
        <v>56</v>
      </c>
      <c r="C16" s="677"/>
      <c r="D16" s="677"/>
      <c r="E16" s="677"/>
      <c r="F16" s="677"/>
    </row>
    <row r="17" spans="1:15" s="10" customFormat="1" ht="19.899999999999999" customHeight="1" x14ac:dyDescent="0.15">
      <c r="A17" s="679"/>
      <c r="B17" s="15" t="s">
        <v>57</v>
      </c>
      <c r="C17" s="675"/>
      <c r="D17" s="675"/>
      <c r="E17" s="675"/>
      <c r="F17" s="675"/>
    </row>
    <row r="18" spans="1:15" s="10" customFormat="1" ht="19.899999999999999" customHeight="1" x14ac:dyDescent="0.15">
      <c r="A18" s="679"/>
      <c r="B18" s="33" t="s">
        <v>88</v>
      </c>
      <c r="C18" s="676"/>
      <c r="D18" s="676"/>
      <c r="E18" s="676"/>
      <c r="F18" s="676"/>
    </row>
    <row r="19" spans="1:15" s="10" customFormat="1" ht="19.899999999999999" customHeight="1" x14ac:dyDescent="0.15">
      <c r="A19" s="679"/>
      <c r="B19" s="26" t="s">
        <v>56</v>
      </c>
      <c r="C19" s="677"/>
      <c r="D19" s="677"/>
      <c r="E19" s="677"/>
      <c r="F19" s="677"/>
    </row>
    <row r="20" spans="1:15" s="10" customFormat="1" ht="19.899999999999999" customHeight="1" x14ac:dyDescent="0.15">
      <c r="A20" s="679"/>
      <c r="B20" s="15" t="s">
        <v>57</v>
      </c>
      <c r="C20" s="675"/>
      <c r="D20" s="675"/>
      <c r="E20" s="675"/>
      <c r="F20" s="675"/>
    </row>
    <row r="21" spans="1:15" s="10" customFormat="1" ht="19.899999999999999" customHeight="1" x14ac:dyDescent="0.15">
      <c r="A21" s="679"/>
      <c r="B21" s="33" t="s">
        <v>88</v>
      </c>
      <c r="C21" s="676"/>
      <c r="D21" s="676"/>
      <c r="E21" s="676"/>
      <c r="F21" s="676"/>
    </row>
    <row r="22" spans="1:15" s="10" customFormat="1" ht="19.899999999999999" customHeight="1" x14ac:dyDescent="0.15">
      <c r="A22" s="679"/>
      <c r="B22" s="26" t="s">
        <v>56</v>
      </c>
      <c r="C22" s="677"/>
      <c r="D22" s="677"/>
      <c r="E22" s="677"/>
      <c r="F22" s="677"/>
    </row>
    <row r="23" spans="1:15" s="10" customFormat="1" ht="19.899999999999999" customHeight="1" x14ac:dyDescent="0.15">
      <c r="A23" s="679"/>
      <c r="B23" s="15" t="s">
        <v>57</v>
      </c>
      <c r="C23" s="675"/>
      <c r="D23" s="675"/>
      <c r="E23" s="675"/>
      <c r="F23" s="675"/>
    </row>
    <row r="24" spans="1:15" s="10" customFormat="1" ht="19.899999999999999" customHeight="1" x14ac:dyDescent="0.15">
      <c r="A24" s="679"/>
      <c r="B24" s="33" t="s">
        <v>88</v>
      </c>
      <c r="C24" s="676"/>
      <c r="D24" s="676"/>
      <c r="E24" s="676"/>
      <c r="F24" s="676"/>
    </row>
    <row r="25" spans="1:15" s="10" customFormat="1" ht="19.899999999999999" customHeight="1" x14ac:dyDescent="0.15">
      <c r="A25" s="681"/>
      <c r="B25" s="26" t="s">
        <v>56</v>
      </c>
      <c r="C25" s="677"/>
      <c r="D25" s="677"/>
      <c r="E25" s="677"/>
      <c r="F25" s="677"/>
    </row>
    <row r="26" spans="1:15" ht="20.100000000000001" customHeight="1" x14ac:dyDescent="0.15">
      <c r="A26" s="682" t="s">
        <v>204</v>
      </c>
      <c r="B26" s="15" t="s">
        <v>57</v>
      </c>
      <c r="C26" s="675"/>
      <c r="D26" s="675"/>
      <c r="E26" s="675"/>
      <c r="F26" s="675"/>
      <c r="I26" ph="1"/>
      <c r="J26" ph="1"/>
      <c r="K26" ph="1"/>
      <c r="M26" ph="1"/>
      <c r="N26" ph="1"/>
      <c r="O26" ph="1"/>
    </row>
    <row r="27" spans="1:15" ht="20.100000000000001" customHeight="1" x14ac:dyDescent="0.15">
      <c r="A27" s="683"/>
      <c r="B27" s="33" t="s">
        <v>88</v>
      </c>
      <c r="C27" s="676"/>
      <c r="D27" s="676"/>
      <c r="E27" s="676"/>
      <c r="F27" s="676"/>
      <c r="I27" ph="1"/>
      <c r="J27" ph="1"/>
      <c r="K27" ph="1"/>
      <c r="M27" ph="1"/>
      <c r="N27" ph="1"/>
      <c r="O27" ph="1"/>
    </row>
    <row r="28" spans="1:15" ht="20.100000000000001" customHeight="1" x14ac:dyDescent="0.15">
      <c r="A28" s="684"/>
      <c r="B28" s="26" t="s">
        <v>56</v>
      </c>
      <c r="C28" s="677"/>
      <c r="D28" s="677"/>
      <c r="E28" s="677"/>
      <c r="F28" s="677"/>
      <c r="I28" ph="1"/>
      <c r="J28" ph="1"/>
      <c r="K28" ph="1"/>
      <c r="M28" ph="1"/>
      <c r="N28" ph="1"/>
      <c r="O28" ph="1"/>
    </row>
    <row r="29" spans="1:15" ht="20.100000000000001" customHeight="1" x14ac:dyDescent="0.15">
      <c r="H29" s="191" t="s">
        <v>378</v>
      </c>
      <c r="I29" ph="1"/>
      <c r="J29" ph="1"/>
      <c r="K29" ph="1"/>
      <c r="M29" ph="1"/>
      <c r="N29" ph="1"/>
      <c r="O29" ph="1"/>
    </row>
    <row r="30" spans="1:15" ht="20.100000000000001" customHeight="1" x14ac:dyDescent="0.15">
      <c r="B30" s="190" t="s">
        <v>376</v>
      </c>
      <c r="C30" s="305"/>
      <c r="D30" s="305"/>
      <c r="E30" s="305"/>
      <c r="H30" s="191" t="s">
        <v>379</v>
      </c>
      <c r="I30" ph="1"/>
      <c r="J30" ph="1"/>
      <c r="K30" ph="1"/>
      <c r="M30" ph="1"/>
      <c r="N30" ph="1"/>
      <c r="O30" ph="1"/>
    </row>
    <row r="31" spans="1:15" ht="20.100000000000001" customHeight="1" x14ac:dyDescent="0.15">
      <c r="B31" s="190" t="s">
        <v>377</v>
      </c>
      <c r="C31" s="685">
        <f>C28</f>
        <v>0</v>
      </c>
      <c r="D31" s="685"/>
      <c r="E31" s="685"/>
      <c r="H31" s="191" t="s">
        <v>380</v>
      </c>
      <c r="I31" ph="1"/>
      <c r="J31" ph="1"/>
      <c r="K31" ph="1"/>
      <c r="M31" ph="1"/>
      <c r="N31" ph="1"/>
      <c r="O31" ph="1"/>
    </row>
    <row r="32" spans="1:15" ht="30" customHeight="1" x14ac:dyDescent="0.15">
      <c r="C32" s="85" t="s">
        <v>163</v>
      </c>
      <c r="D32" s="86" t="s">
        <v>596</v>
      </c>
      <c r="E32" s="87"/>
      <c r="F32" s="88"/>
      <c r="H32" s="191" t="s">
        <v>381</v>
      </c>
      <c r="I32" ph="1"/>
      <c r="J32" ph="1"/>
      <c r="K32" ph="1"/>
      <c r="M32" ph="1"/>
      <c r="N32" ph="1"/>
      <c r="O32" ph="1"/>
    </row>
    <row r="33" spans="1:15" ht="24.75" customHeight="1" x14ac:dyDescent="0.15">
      <c r="I33" ph="1"/>
      <c r="J33" ph="1"/>
      <c r="K33" ph="1"/>
      <c r="M33" ph="1"/>
      <c r="N33" ph="1"/>
      <c r="O33" ph="1"/>
    </row>
    <row r="34" spans="1:15" ht="120" customHeight="1" x14ac:dyDescent="0.15">
      <c r="A34" s="680" t="s">
        <v>164</v>
      </c>
      <c r="B34" s="627"/>
      <c r="C34" s="627"/>
      <c r="D34" s="627"/>
      <c r="E34" s="627"/>
      <c r="F34" s="627"/>
    </row>
    <row r="35" spans="1:15" ht="59.25" customHeight="1" x14ac:dyDescent="0.15">
      <c r="A35" s="680" t="s">
        <v>125</v>
      </c>
      <c r="B35" s="627"/>
      <c r="C35" s="627"/>
      <c r="D35" s="627"/>
      <c r="E35" s="627"/>
      <c r="F35" s="627"/>
      <c r="I35" ph="1"/>
      <c r="J35" ph="1"/>
      <c r="K35" ph="1"/>
      <c r="M35" ph="1"/>
      <c r="N35" ph="1"/>
      <c r="O35" ph="1"/>
    </row>
    <row r="36" spans="1:15" ht="21" x14ac:dyDescent="0.15">
      <c r="I36" ph="1"/>
      <c r="J36" ph="1"/>
      <c r="K36" ph="1"/>
      <c r="M36" ph="1"/>
      <c r="N36" ph="1"/>
      <c r="O36" ph="1"/>
    </row>
    <row r="38" spans="1:15" ht="21" x14ac:dyDescent="0.15">
      <c r="I38" ph="1"/>
      <c r="J38" ph="1"/>
      <c r="K38" ph="1"/>
      <c r="M38" ph="1"/>
      <c r="N38" ph="1"/>
      <c r="O38" ph="1"/>
    </row>
    <row r="39" spans="1:15" ht="21" x14ac:dyDescent="0.15">
      <c r="I39" ph="1"/>
      <c r="J39" ph="1"/>
      <c r="K39" ph="1"/>
      <c r="M39" ph="1"/>
      <c r="N39" ph="1"/>
      <c r="O39" ph="1"/>
    </row>
    <row r="41" spans="1:15" ht="21" x14ac:dyDescent="0.15">
      <c r="I41" ph="1"/>
      <c r="J41" ph="1"/>
      <c r="K41" ph="1"/>
      <c r="M41" ph="1"/>
      <c r="N41" ph="1"/>
      <c r="O41" ph="1"/>
    </row>
    <row r="42" spans="1:15" ht="21" x14ac:dyDescent="0.15">
      <c r="I42" ph="1"/>
      <c r="J42" ph="1"/>
      <c r="K42" ph="1"/>
      <c r="M42" ph="1"/>
      <c r="N42" ph="1"/>
      <c r="O42" ph="1"/>
    </row>
    <row r="44" spans="1:15" ht="21" x14ac:dyDescent="0.15">
      <c r="I44" ph="1"/>
      <c r="J44" ph="1"/>
      <c r="K44" ph="1"/>
      <c r="M44" ph="1"/>
      <c r="N44" ph="1"/>
      <c r="O44" ph="1"/>
    </row>
    <row r="45" spans="1:15" ht="21" x14ac:dyDescent="0.15">
      <c r="I45" ph="1"/>
      <c r="J45" ph="1"/>
      <c r="K45" ph="1"/>
      <c r="M45" ph="1"/>
      <c r="N45" ph="1"/>
      <c r="O45" ph="1"/>
    </row>
    <row r="47" spans="1:15" ht="21" x14ac:dyDescent="0.15">
      <c r="I47" ph="1"/>
      <c r="J47" ph="1"/>
      <c r="K47" ph="1"/>
      <c r="M47" ph="1"/>
      <c r="N47" ph="1"/>
      <c r="O47" ph="1"/>
    </row>
    <row r="48" spans="1:15" ht="21" x14ac:dyDescent="0.15">
      <c r="I48" ph="1"/>
      <c r="J48" ph="1"/>
      <c r="K48" ph="1"/>
      <c r="M48" ph="1"/>
      <c r="N48" ph="1"/>
      <c r="O48" ph="1"/>
    </row>
    <row r="49" spans="9:15" ht="21" x14ac:dyDescent="0.15">
      <c r="I49" ph="1"/>
      <c r="J49" ph="1"/>
      <c r="K49" ph="1"/>
      <c r="M49" ph="1"/>
      <c r="N49" ph="1"/>
      <c r="O49" ph="1"/>
    </row>
  </sheetData>
  <mergeCells count="39">
    <mergeCell ref="A34:F34"/>
    <mergeCell ref="A35:F35"/>
    <mergeCell ref="A20:A22"/>
    <mergeCell ref="C20:F20"/>
    <mergeCell ref="C21:F21"/>
    <mergeCell ref="C22:F22"/>
    <mergeCell ref="A23:A25"/>
    <mergeCell ref="C23:F23"/>
    <mergeCell ref="C24:F24"/>
    <mergeCell ref="C25:F25"/>
    <mergeCell ref="A26:A28"/>
    <mergeCell ref="C26:F26"/>
    <mergeCell ref="C27:F27"/>
    <mergeCell ref="C28:F28"/>
    <mergeCell ref="C31:E31"/>
    <mergeCell ref="C30:E30"/>
    <mergeCell ref="A14:A16"/>
    <mergeCell ref="C14:F14"/>
    <mergeCell ref="C15:F15"/>
    <mergeCell ref="C16:F16"/>
    <mergeCell ref="A17:A19"/>
    <mergeCell ref="C17:F17"/>
    <mergeCell ref="C18:F18"/>
    <mergeCell ref="C19:F19"/>
    <mergeCell ref="A8:A10"/>
    <mergeCell ref="C8:F8"/>
    <mergeCell ref="C9:F9"/>
    <mergeCell ref="C10:F10"/>
    <mergeCell ref="A11:A13"/>
    <mergeCell ref="C11:F11"/>
    <mergeCell ref="C12:F12"/>
    <mergeCell ref="C13:F13"/>
    <mergeCell ref="A3:E3"/>
    <mergeCell ref="F3:F4"/>
    <mergeCell ref="B4:E4"/>
    <mergeCell ref="A5:A7"/>
    <mergeCell ref="C5:F5"/>
    <mergeCell ref="C6:F6"/>
    <mergeCell ref="C7:F7"/>
  </mergeCells>
  <phoneticPr fontId="3"/>
  <printOptions horizontalCentered="1"/>
  <pageMargins left="0.55118110236220474" right="0.55118110236220474"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BF75"/>
  <sheetViews>
    <sheetView showZeros="0" zoomScaleNormal="100" zoomScaleSheetLayoutView="100" workbookViewId="0">
      <selection activeCell="D8" sqref="D8:AI8"/>
    </sheetView>
  </sheetViews>
  <sheetFormatPr defaultRowHeight="13.5" x14ac:dyDescent="0.15"/>
  <cols>
    <col min="1" max="2" width="3.375" customWidth="1"/>
    <col min="3" max="3" width="8.125" customWidth="1"/>
    <col min="4" max="6" width="1.625" customWidth="1"/>
    <col min="7" max="33" width="2.125" customWidth="1"/>
    <col min="36" max="36" width="17.5" customWidth="1"/>
  </cols>
  <sheetData>
    <row r="1" spans="1:58" ht="26.45" customHeight="1" x14ac:dyDescent="0.15">
      <c r="A1" s="303" t="s">
        <v>266</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282"/>
      <c r="AK1" s="282"/>
      <c r="AL1" s="282"/>
      <c r="AM1" s="282"/>
      <c r="AN1" s="282"/>
      <c r="AO1" s="282"/>
      <c r="AP1" s="282"/>
      <c r="AQ1" s="282"/>
      <c r="AR1" s="282"/>
      <c r="AS1" s="282"/>
      <c r="AT1" s="282"/>
      <c r="AU1" s="282"/>
      <c r="AV1" s="282"/>
      <c r="AW1" s="282"/>
      <c r="AX1" s="282"/>
      <c r="AY1" s="282"/>
      <c r="AZ1" s="282"/>
      <c r="BA1" s="282"/>
      <c r="BB1" s="282"/>
      <c r="BC1" s="282"/>
      <c r="BD1" s="282"/>
      <c r="BE1" s="282"/>
      <c r="BF1" s="282"/>
    </row>
    <row r="2" spans="1:58" ht="13.9" customHeight="1" x14ac:dyDescent="0.15">
      <c r="A2" s="304"/>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J2" s="282"/>
      <c r="AK2" s="282"/>
      <c r="AL2" s="282"/>
      <c r="AM2" s="282"/>
      <c r="AN2" s="282"/>
      <c r="AO2" s="282"/>
      <c r="AP2" s="282"/>
      <c r="AQ2" s="282"/>
      <c r="AR2" s="282"/>
      <c r="AS2" s="282"/>
      <c r="AT2" s="282"/>
      <c r="AU2" s="282"/>
      <c r="AV2" s="282"/>
      <c r="AW2" s="282"/>
      <c r="AX2" s="282"/>
      <c r="AY2" s="282"/>
      <c r="AZ2" s="282"/>
      <c r="BA2" s="282"/>
      <c r="BB2" s="282"/>
      <c r="BC2" s="282"/>
      <c r="BD2" s="282"/>
      <c r="BE2" s="282"/>
      <c r="BF2" s="282"/>
    </row>
    <row r="3" spans="1:58" ht="33" customHeight="1" x14ac:dyDescent="0.15">
      <c r="A3" s="312" t="s">
        <v>71</v>
      </c>
      <c r="B3" s="312"/>
      <c r="C3" s="312"/>
      <c r="D3" s="312"/>
      <c r="E3" s="312"/>
      <c r="F3" s="312"/>
      <c r="G3" s="312"/>
      <c r="H3" s="312"/>
      <c r="I3" s="312"/>
      <c r="J3" s="312"/>
      <c r="K3" s="312"/>
      <c r="L3" s="312"/>
      <c r="M3" s="312"/>
      <c r="N3" s="312"/>
      <c r="O3" s="312"/>
      <c r="P3" s="312"/>
      <c r="Q3" s="312"/>
      <c r="R3" s="312"/>
      <c r="S3" s="312"/>
      <c r="T3" s="312"/>
      <c r="U3" s="312"/>
      <c r="V3" s="707"/>
      <c r="W3" s="310" t="s">
        <v>0</v>
      </c>
      <c r="X3" s="310"/>
      <c r="Y3" s="310"/>
      <c r="Z3" s="310"/>
      <c r="AA3" s="310"/>
      <c r="AB3" s="310"/>
      <c r="AC3" s="310"/>
      <c r="AD3" s="310"/>
      <c r="AE3" s="311">
        <f>応募用紙1!O3</f>
        <v>0</v>
      </c>
      <c r="AF3" s="311"/>
      <c r="AG3" s="311"/>
      <c r="AH3" s="311"/>
      <c r="AJ3" s="282"/>
      <c r="AK3" s="282"/>
      <c r="AL3" s="282"/>
      <c r="AM3" s="282"/>
      <c r="AN3" s="282"/>
      <c r="AO3" s="282"/>
      <c r="AP3" s="282"/>
      <c r="AQ3" s="282"/>
      <c r="AR3" s="282"/>
      <c r="AS3" s="282"/>
      <c r="AT3" s="282"/>
      <c r="AU3" s="282"/>
      <c r="AV3" s="282"/>
      <c r="AW3" s="282"/>
      <c r="AX3" s="282"/>
      <c r="AY3" s="282"/>
      <c r="AZ3" s="282"/>
      <c r="BA3" s="282"/>
      <c r="BB3" s="282"/>
      <c r="BC3" s="282"/>
      <c r="BD3" s="282"/>
      <c r="BE3" s="282"/>
      <c r="BF3" s="282"/>
    </row>
    <row r="4" spans="1:58" ht="13.9" customHeight="1" x14ac:dyDescent="0.15">
      <c r="A4" s="305"/>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J4" s="282"/>
      <c r="AK4" s="282"/>
      <c r="AL4" s="282"/>
      <c r="AM4" s="282"/>
      <c r="AN4" s="282"/>
      <c r="AO4" s="282"/>
      <c r="AP4" s="282"/>
      <c r="AQ4" s="282"/>
      <c r="AR4" s="282"/>
      <c r="AS4" s="282"/>
      <c r="AT4" s="282"/>
      <c r="AU4" s="282"/>
      <c r="AV4" s="282"/>
      <c r="AW4" s="282"/>
      <c r="AX4" s="282"/>
      <c r="AY4" s="282"/>
      <c r="AZ4" s="282"/>
      <c r="BA4" s="282"/>
      <c r="BB4" s="282"/>
      <c r="BC4" s="282"/>
      <c r="BD4" s="282"/>
      <c r="BE4" s="282"/>
      <c r="BF4" s="282"/>
    </row>
    <row r="5" spans="1:58" ht="26.45" customHeight="1" x14ac:dyDescent="0.15">
      <c r="A5" s="316" t="s">
        <v>55</v>
      </c>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J5" s="282"/>
      <c r="AK5" s="282"/>
      <c r="AL5" s="282"/>
      <c r="AM5" s="282"/>
      <c r="AN5" s="282"/>
      <c r="AO5" s="282"/>
      <c r="AP5" s="282"/>
      <c r="AQ5" s="282"/>
      <c r="AR5" s="282"/>
      <c r="AS5" s="282"/>
      <c r="AT5" s="282"/>
      <c r="AU5" s="282"/>
      <c r="AV5" s="282"/>
      <c r="AW5" s="282"/>
      <c r="AX5" s="282"/>
      <c r="AY5" s="282"/>
      <c r="AZ5" s="282"/>
      <c r="BA5" s="282"/>
      <c r="BB5" s="282"/>
      <c r="BC5" s="282"/>
      <c r="BD5" s="282"/>
      <c r="BE5" s="282"/>
      <c r="BF5" s="282"/>
    </row>
    <row r="6" spans="1:58" ht="26.45" customHeight="1" x14ac:dyDescent="0.15">
      <c r="A6" s="316" t="s">
        <v>69</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J6" s="282"/>
      <c r="AK6" s="282"/>
      <c r="AL6" s="282"/>
      <c r="AM6" s="282"/>
      <c r="AN6" s="282"/>
      <c r="AO6" s="282"/>
      <c r="AP6" s="282"/>
      <c r="AQ6" s="282"/>
      <c r="AR6" s="282"/>
      <c r="AS6" s="282"/>
      <c r="AT6" s="282"/>
      <c r="AU6" s="282"/>
      <c r="AV6" s="282"/>
      <c r="AW6" s="282"/>
      <c r="AX6" s="282"/>
      <c r="AY6" s="282"/>
      <c r="AZ6" s="282"/>
      <c r="BA6" s="282"/>
      <c r="BB6" s="282"/>
      <c r="BC6" s="282"/>
      <c r="BD6" s="282"/>
      <c r="BE6" s="282"/>
      <c r="BF6" s="282"/>
    </row>
    <row r="7" spans="1:58" x14ac:dyDescent="0.15">
      <c r="A7" s="305"/>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282"/>
      <c r="AK7" s="282"/>
      <c r="AL7" s="282"/>
      <c r="AM7" s="282"/>
      <c r="AN7" s="282"/>
      <c r="AO7" s="282"/>
      <c r="AP7" s="282"/>
      <c r="AQ7" s="282"/>
      <c r="AR7" s="282"/>
      <c r="AS7" s="282"/>
      <c r="AT7" s="282"/>
      <c r="AU7" s="282"/>
      <c r="AV7" s="282"/>
      <c r="AW7" s="282"/>
      <c r="AX7" s="282"/>
      <c r="AY7" s="282"/>
      <c r="AZ7" s="282"/>
      <c r="BA7" s="282"/>
      <c r="BB7" s="282"/>
      <c r="BC7" s="282"/>
      <c r="BD7" s="282"/>
      <c r="BE7" s="282"/>
      <c r="BF7" s="282"/>
    </row>
    <row r="8" spans="1:58" ht="28.5" customHeight="1" thickBot="1" x14ac:dyDescent="0.2">
      <c r="A8" s="719" t="s">
        <v>595</v>
      </c>
      <c r="B8" s="720"/>
      <c r="C8" s="720"/>
      <c r="D8" s="721" t="str">
        <f>応募形態!J9</f>
        <v>・単独企業・団体での応募</v>
      </c>
      <c r="E8" s="721"/>
      <c r="F8" s="721"/>
      <c r="G8" s="721"/>
      <c r="H8" s="721"/>
      <c r="I8" s="721"/>
      <c r="J8" s="721"/>
      <c r="K8" s="721"/>
      <c r="L8" s="721"/>
      <c r="M8" s="721"/>
      <c r="N8" s="721"/>
      <c r="O8" s="721"/>
      <c r="P8" s="721"/>
      <c r="Q8" s="721"/>
      <c r="R8" s="721"/>
      <c r="S8" s="721"/>
      <c r="T8" s="721"/>
      <c r="U8" s="721"/>
      <c r="V8" s="721"/>
      <c r="W8" s="721"/>
      <c r="X8" s="721"/>
      <c r="Y8" s="721"/>
      <c r="Z8" s="721"/>
      <c r="AA8" s="721"/>
      <c r="AB8" s="721"/>
      <c r="AC8" s="721"/>
      <c r="AD8" s="721"/>
      <c r="AE8" s="721"/>
      <c r="AF8" s="721"/>
      <c r="AG8" s="721"/>
      <c r="AH8" s="721"/>
      <c r="AI8" s="721"/>
      <c r="AJ8" s="282"/>
      <c r="AK8" s="282"/>
      <c r="AL8" s="282"/>
      <c r="AM8" s="282"/>
      <c r="AN8" s="282"/>
      <c r="AO8" s="282"/>
      <c r="AP8" s="282"/>
      <c r="AQ8" s="282"/>
      <c r="AR8" s="282"/>
      <c r="AS8" s="282"/>
      <c r="AT8" s="282"/>
      <c r="AU8" s="282"/>
      <c r="AV8" s="282"/>
      <c r="AW8" s="282"/>
      <c r="AX8" s="282"/>
      <c r="AY8" s="282"/>
      <c r="AZ8" s="282"/>
      <c r="BA8" s="282"/>
      <c r="BB8" s="282"/>
      <c r="BC8" s="282"/>
      <c r="BD8" s="282"/>
      <c r="BE8" s="282"/>
      <c r="BF8" s="282"/>
    </row>
    <row r="9" spans="1:58" ht="27.6" customHeight="1" x14ac:dyDescent="0.15">
      <c r="A9" s="708" t="s">
        <v>116</v>
      </c>
      <c r="B9" s="709"/>
      <c r="C9" s="709"/>
      <c r="D9" s="710" t="str">
        <f>応募用紙1!C6</f>
        <v>(20字程度）</v>
      </c>
      <c r="E9" s="711"/>
      <c r="F9" s="711"/>
      <c r="G9" s="711"/>
      <c r="H9" s="711"/>
      <c r="I9" s="711"/>
      <c r="J9" s="711"/>
      <c r="K9" s="711"/>
      <c r="L9" s="711"/>
      <c r="M9" s="711"/>
      <c r="N9" s="711"/>
      <c r="O9" s="711"/>
      <c r="P9" s="711"/>
      <c r="Q9" s="711"/>
      <c r="R9" s="711"/>
      <c r="S9" s="711"/>
      <c r="T9" s="711"/>
      <c r="U9" s="711"/>
      <c r="V9" s="711"/>
      <c r="W9" s="711"/>
      <c r="X9" s="711"/>
      <c r="Y9" s="711"/>
      <c r="Z9" s="711"/>
      <c r="AA9" s="711"/>
      <c r="AB9" s="711"/>
      <c r="AC9" s="711"/>
      <c r="AD9" s="711"/>
      <c r="AE9" s="711"/>
      <c r="AF9" s="711"/>
      <c r="AG9" s="711"/>
      <c r="AH9" s="711"/>
      <c r="AI9" s="712"/>
      <c r="AJ9" s="282" t="s">
        <v>544</v>
      </c>
      <c r="AK9" s="283">
        <f>LEN(D9)</f>
        <v>7</v>
      </c>
      <c r="AL9" s="282"/>
      <c r="AM9" s="282"/>
      <c r="AN9" s="282"/>
      <c r="AO9" s="282"/>
      <c r="AP9" s="282"/>
      <c r="AQ9" s="282"/>
      <c r="AR9" s="282"/>
      <c r="AS9" s="282"/>
      <c r="AT9" s="282"/>
      <c r="AU9" s="282"/>
      <c r="AV9" s="282"/>
      <c r="AW9" s="282"/>
      <c r="AX9" s="282"/>
      <c r="AY9" s="282"/>
      <c r="AZ9" s="282"/>
      <c r="BA9" s="282"/>
      <c r="BB9" s="282"/>
      <c r="BC9" s="282"/>
      <c r="BD9" s="282"/>
      <c r="BE9" s="282"/>
      <c r="BF9" s="282"/>
    </row>
    <row r="10" spans="1:58" ht="15.75" customHeight="1" thickBot="1" x14ac:dyDescent="0.2">
      <c r="A10" s="713" t="s">
        <v>154</v>
      </c>
      <c r="B10" s="714"/>
      <c r="C10" s="715"/>
      <c r="D10" s="716" t="str">
        <f>応募用紙1!C5</f>
        <v>（フリガナ）</v>
      </c>
      <c r="E10" s="717"/>
      <c r="F10" s="717"/>
      <c r="G10" s="717"/>
      <c r="H10" s="717"/>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8"/>
      <c r="AJ10" s="282" t="s">
        <v>544</v>
      </c>
      <c r="AK10" s="283">
        <f>LEN(D10)</f>
        <v>6</v>
      </c>
      <c r="AL10" s="282"/>
      <c r="AM10" s="282"/>
      <c r="AN10" s="282"/>
      <c r="AO10" s="282"/>
      <c r="AP10" s="282"/>
      <c r="AQ10" s="282"/>
      <c r="AR10" s="282"/>
      <c r="AS10" s="282"/>
      <c r="AT10" s="282"/>
      <c r="AU10" s="282"/>
      <c r="AV10" s="282"/>
      <c r="AW10" s="282"/>
      <c r="AX10" s="282"/>
      <c r="AY10" s="282"/>
      <c r="AZ10" s="282"/>
      <c r="BA10" s="282"/>
      <c r="BB10" s="282"/>
      <c r="BC10" s="282"/>
      <c r="BD10" s="282"/>
      <c r="BE10" s="282"/>
      <c r="BF10" s="282"/>
    </row>
    <row r="11" spans="1:58" ht="9" customHeight="1" thickBot="1" x14ac:dyDescent="0.2">
      <c r="A11" s="706"/>
      <c r="B11" s="706"/>
      <c r="C11" s="706"/>
      <c r="D11" s="706"/>
      <c r="E11" s="706"/>
      <c r="F11" s="706"/>
      <c r="G11" s="706"/>
      <c r="H11" s="706"/>
      <c r="I11" s="706"/>
      <c r="J11" s="706"/>
      <c r="K11" s="706"/>
      <c r="L11" s="706"/>
      <c r="M11" s="706"/>
      <c r="N11" s="706"/>
      <c r="O11" s="706"/>
      <c r="P11" s="706"/>
      <c r="Q11" s="706"/>
      <c r="R11" s="706"/>
      <c r="S11" s="706"/>
      <c r="T11" s="706"/>
      <c r="U11" s="706"/>
      <c r="V11" s="706"/>
      <c r="W11" s="706"/>
      <c r="X11" s="706"/>
      <c r="Y11" s="706"/>
      <c r="Z11" s="706"/>
      <c r="AA11" s="706"/>
      <c r="AB11" s="706"/>
      <c r="AC11" s="706"/>
      <c r="AD11" s="706"/>
      <c r="AE11" s="706"/>
      <c r="AF11" s="706"/>
      <c r="AG11" s="706"/>
      <c r="AH11" s="706"/>
      <c r="AI11" s="706"/>
      <c r="AJ11" s="282"/>
      <c r="AK11" s="282"/>
      <c r="AL11" s="282"/>
      <c r="AM11" s="282"/>
      <c r="AN11" s="282"/>
      <c r="AO11" s="282"/>
      <c r="AP11" s="282"/>
      <c r="AQ11" s="282"/>
      <c r="AR11" s="282"/>
      <c r="AS11" s="282"/>
      <c r="AT11" s="282"/>
      <c r="AU11" s="282"/>
      <c r="AV11" s="282"/>
      <c r="AW11" s="282"/>
      <c r="AX11" s="282"/>
      <c r="AY11" s="282"/>
      <c r="AZ11" s="282"/>
      <c r="BA11" s="282"/>
      <c r="BB11" s="282"/>
      <c r="BC11" s="282"/>
      <c r="BD11" s="282"/>
      <c r="BE11" s="282"/>
      <c r="BF11" s="282"/>
    </row>
    <row r="12" spans="1:58" ht="7.5" customHeight="1" x14ac:dyDescent="0.15">
      <c r="A12" s="752" t="s">
        <v>519</v>
      </c>
      <c r="B12" s="753"/>
      <c r="C12" s="754"/>
      <c r="D12" s="746">
        <f>IF(D8="・共同企業体での応募",'応募用紙2 -3'!C10,IF(D8="・連名での応募",'応募用紙2 -2'!C10,IF(D8="・単独企業・団体での応募",'応募用紙2 -1'!C5,"")))</f>
        <v>0</v>
      </c>
      <c r="E12" s="746"/>
      <c r="F12" s="746"/>
      <c r="G12" s="746"/>
      <c r="H12" s="746"/>
      <c r="I12" s="746"/>
      <c r="J12" s="746"/>
      <c r="K12" s="746"/>
      <c r="L12" s="746"/>
      <c r="M12" s="746"/>
      <c r="N12" s="746"/>
      <c r="O12" s="746"/>
      <c r="P12" s="746"/>
      <c r="Q12" s="746"/>
      <c r="R12" s="746"/>
      <c r="S12" s="746"/>
      <c r="T12" s="746"/>
      <c r="U12" s="746"/>
      <c r="V12" s="746"/>
      <c r="W12" s="746"/>
      <c r="X12" s="746"/>
      <c r="Y12" s="746"/>
      <c r="Z12" s="746"/>
      <c r="AA12" s="746"/>
      <c r="AB12" s="746"/>
      <c r="AC12" s="746"/>
      <c r="AD12" s="746"/>
      <c r="AE12" s="746"/>
      <c r="AF12" s="746"/>
      <c r="AG12" s="746"/>
      <c r="AH12" s="746"/>
      <c r="AI12" s="747"/>
      <c r="AJ12" s="744" t="s">
        <v>545</v>
      </c>
      <c r="AK12" s="284"/>
      <c r="AL12" s="284"/>
      <c r="AM12" s="284"/>
      <c r="AN12" s="284"/>
      <c r="AO12" s="284"/>
      <c r="AP12" s="282"/>
      <c r="AQ12" s="282"/>
      <c r="AR12" s="282"/>
      <c r="AS12" s="282"/>
      <c r="AT12" s="282"/>
      <c r="AU12" s="282"/>
      <c r="AV12" s="282"/>
      <c r="AW12" s="282"/>
      <c r="AX12" s="282"/>
      <c r="AY12" s="282"/>
      <c r="AZ12" s="282"/>
      <c r="BA12" s="282"/>
      <c r="BB12" s="282"/>
      <c r="BC12" s="282"/>
      <c r="BD12" s="282"/>
      <c r="BE12" s="282"/>
      <c r="BF12" s="282"/>
    </row>
    <row r="13" spans="1:58" ht="13.5" customHeight="1" x14ac:dyDescent="0.15">
      <c r="A13" s="755"/>
      <c r="B13" s="756"/>
      <c r="C13" s="757"/>
      <c r="D13" s="748"/>
      <c r="E13" s="748"/>
      <c r="F13" s="748"/>
      <c r="G13" s="748"/>
      <c r="H13" s="748"/>
      <c r="I13" s="748"/>
      <c r="J13" s="748"/>
      <c r="K13" s="748"/>
      <c r="L13" s="748"/>
      <c r="M13" s="748"/>
      <c r="N13" s="748"/>
      <c r="O13" s="748"/>
      <c r="P13" s="748"/>
      <c r="Q13" s="748"/>
      <c r="R13" s="748"/>
      <c r="S13" s="748"/>
      <c r="T13" s="748"/>
      <c r="U13" s="748"/>
      <c r="V13" s="748"/>
      <c r="W13" s="748"/>
      <c r="X13" s="748"/>
      <c r="Y13" s="748"/>
      <c r="Z13" s="748"/>
      <c r="AA13" s="748"/>
      <c r="AB13" s="748"/>
      <c r="AC13" s="748"/>
      <c r="AD13" s="748"/>
      <c r="AE13" s="748"/>
      <c r="AF13" s="748"/>
      <c r="AG13" s="748"/>
      <c r="AH13" s="748"/>
      <c r="AI13" s="749"/>
      <c r="AJ13" s="744"/>
      <c r="AK13" s="284"/>
      <c r="AL13" s="284"/>
      <c r="AM13" s="284"/>
      <c r="AN13" s="284"/>
      <c r="AO13" s="284"/>
      <c r="AP13" s="282"/>
      <c r="AQ13" s="282"/>
      <c r="AR13" s="282"/>
      <c r="AS13" s="282"/>
      <c r="AT13" s="282"/>
      <c r="AU13" s="282"/>
      <c r="AV13" s="282"/>
      <c r="AW13" s="282"/>
      <c r="AX13" s="282"/>
      <c r="AY13" s="282"/>
      <c r="AZ13" s="282"/>
      <c r="BA13" s="282"/>
      <c r="BB13" s="282"/>
      <c r="BC13" s="282"/>
      <c r="BD13" s="282"/>
      <c r="BE13" s="282"/>
      <c r="BF13" s="282"/>
    </row>
    <row r="14" spans="1:58" ht="12.75" customHeight="1" thickBot="1" x14ac:dyDescent="0.2">
      <c r="A14" s="771" t="str">
        <f>IF(D8="・共同企業体での応募","(共同企業体名)","")</f>
        <v/>
      </c>
      <c r="B14" s="772"/>
      <c r="C14" s="772"/>
      <c r="D14" s="750"/>
      <c r="E14" s="750"/>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0"/>
      <c r="AF14" s="750"/>
      <c r="AG14" s="750"/>
      <c r="AH14" s="750"/>
      <c r="AI14" s="751"/>
      <c r="AJ14" s="744"/>
      <c r="AK14" s="284"/>
      <c r="AL14" s="284"/>
      <c r="AM14" s="284"/>
      <c r="AN14" s="284"/>
      <c r="AO14" s="284"/>
      <c r="AP14" s="282"/>
      <c r="AQ14" s="282"/>
      <c r="AR14" s="282"/>
      <c r="AS14" s="282"/>
      <c r="AT14" s="282"/>
      <c r="AU14" s="282"/>
      <c r="AV14" s="282"/>
      <c r="AW14" s="282"/>
      <c r="AX14" s="282"/>
      <c r="AY14" s="282"/>
      <c r="AZ14" s="282"/>
      <c r="BA14" s="282"/>
      <c r="BB14" s="282"/>
      <c r="BC14" s="282"/>
      <c r="BD14" s="282"/>
      <c r="BE14" s="282"/>
      <c r="BF14" s="282"/>
    </row>
    <row r="15" spans="1:58" ht="11.25" customHeight="1" thickBot="1" x14ac:dyDescent="0.2">
      <c r="A15" s="745"/>
      <c r="B15" s="745"/>
      <c r="C15" s="745"/>
      <c r="D15" s="745"/>
      <c r="E15" s="745"/>
      <c r="F15" s="745"/>
      <c r="G15" s="745"/>
      <c r="H15" s="745"/>
      <c r="I15" s="745"/>
      <c r="J15" s="745"/>
      <c r="K15" s="745"/>
      <c r="L15" s="745"/>
      <c r="M15" s="745"/>
      <c r="N15" s="745"/>
      <c r="O15" s="745"/>
      <c r="P15" s="745"/>
      <c r="Q15" s="745"/>
      <c r="R15" s="745"/>
      <c r="S15" s="745"/>
      <c r="T15" s="745"/>
      <c r="U15" s="745"/>
      <c r="V15" s="745"/>
      <c r="W15" s="745"/>
      <c r="X15" s="745"/>
      <c r="Y15" s="745"/>
      <c r="Z15" s="745"/>
      <c r="AA15" s="745"/>
      <c r="AB15" s="745"/>
      <c r="AC15" s="745"/>
      <c r="AD15" s="745"/>
      <c r="AE15" s="745"/>
      <c r="AF15" s="745"/>
      <c r="AG15" s="745"/>
      <c r="AH15" s="745"/>
      <c r="AI15" s="745"/>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row>
    <row r="16" spans="1:58" ht="27.6" customHeight="1" thickBot="1" x14ac:dyDescent="0.2">
      <c r="A16" s="25"/>
      <c r="B16" s="25"/>
      <c r="C16" s="77" t="s">
        <v>49</v>
      </c>
      <c r="D16" s="767" t="s">
        <v>54</v>
      </c>
      <c r="E16" s="768"/>
      <c r="F16" s="769"/>
      <c r="G16" s="768" t="s">
        <v>138</v>
      </c>
      <c r="H16" s="768"/>
      <c r="I16" s="768"/>
      <c r="J16" s="768"/>
      <c r="K16" s="768"/>
      <c r="L16" s="768"/>
      <c r="M16" s="768"/>
      <c r="N16" s="768"/>
      <c r="O16" s="768"/>
      <c r="P16" s="768"/>
      <c r="Q16" s="768"/>
      <c r="R16" s="768"/>
      <c r="S16" s="768"/>
      <c r="T16" s="768"/>
      <c r="U16" s="768"/>
      <c r="V16" s="768"/>
      <c r="W16" s="768"/>
      <c r="X16" s="768"/>
      <c r="Y16" s="768"/>
      <c r="Z16" s="768"/>
      <c r="AA16" s="768"/>
      <c r="AB16" s="768"/>
      <c r="AC16" s="768"/>
      <c r="AD16" s="768"/>
      <c r="AE16" s="768"/>
      <c r="AF16" s="768"/>
      <c r="AG16" s="768"/>
      <c r="AH16" s="770"/>
      <c r="AI16" s="38" t="s">
        <v>51</v>
      </c>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row>
    <row r="17" spans="1:58" ht="27.6" customHeight="1" x14ac:dyDescent="0.15">
      <c r="A17" s="758" t="s">
        <v>173</v>
      </c>
      <c r="B17" s="758" t="s">
        <v>139</v>
      </c>
      <c r="C17" s="90" t="s">
        <v>50</v>
      </c>
      <c r="D17" s="759" t="s">
        <v>152</v>
      </c>
      <c r="E17" s="759"/>
      <c r="F17" s="760"/>
      <c r="G17" s="761" t="s">
        <v>399</v>
      </c>
      <c r="H17" s="761"/>
      <c r="I17" s="761"/>
      <c r="J17" s="761"/>
      <c r="K17" s="761"/>
      <c r="L17" s="761"/>
      <c r="M17" s="761"/>
      <c r="N17" s="761"/>
      <c r="O17" s="761"/>
      <c r="P17" s="761"/>
      <c r="Q17" s="761"/>
      <c r="R17" s="761"/>
      <c r="S17" s="761"/>
      <c r="T17" s="761"/>
      <c r="U17" s="761"/>
      <c r="V17" s="761"/>
      <c r="W17" s="761"/>
      <c r="X17" s="761"/>
      <c r="Y17" s="761"/>
      <c r="Z17" s="761"/>
      <c r="AA17" s="761"/>
      <c r="AB17" s="761"/>
      <c r="AC17" s="761"/>
      <c r="AD17" s="761"/>
      <c r="AE17" s="761"/>
      <c r="AF17" s="761"/>
      <c r="AG17" s="761"/>
      <c r="AH17" s="762"/>
      <c r="AI17" s="79"/>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row>
    <row r="18" spans="1:58" ht="27.6" customHeight="1" x14ac:dyDescent="0.15">
      <c r="A18" s="690"/>
      <c r="B18" s="690"/>
      <c r="C18" s="80" t="s">
        <v>140</v>
      </c>
      <c r="D18" s="763"/>
      <c r="E18" s="763"/>
      <c r="F18" s="764"/>
      <c r="G18" s="773" t="s">
        <v>588</v>
      </c>
      <c r="H18" s="773"/>
      <c r="I18" s="773"/>
      <c r="J18" s="773"/>
      <c r="K18" s="773"/>
      <c r="L18" s="773"/>
      <c r="M18" s="773"/>
      <c r="N18" s="773"/>
      <c r="O18" s="773"/>
      <c r="P18" s="773"/>
      <c r="Q18" s="773"/>
      <c r="R18" s="773"/>
      <c r="S18" s="773"/>
      <c r="T18" s="773"/>
      <c r="U18" s="773"/>
      <c r="V18" s="773"/>
      <c r="W18" s="773"/>
      <c r="X18" s="773"/>
      <c r="Y18" s="773"/>
      <c r="Z18" s="773"/>
      <c r="AA18" s="773"/>
      <c r="AB18" s="773"/>
      <c r="AC18" s="773"/>
      <c r="AD18" s="773"/>
      <c r="AE18" s="773"/>
      <c r="AF18" s="773"/>
      <c r="AG18" s="773"/>
      <c r="AH18" s="774"/>
      <c r="AI18" s="81"/>
      <c r="AJ18" s="282"/>
      <c r="AK18" s="282"/>
      <c r="AL18" s="282"/>
      <c r="AM18" s="282"/>
      <c r="AN18" s="282"/>
      <c r="AO18" s="282"/>
      <c r="AP18" s="282"/>
      <c r="AQ18" s="282"/>
      <c r="AR18" s="282"/>
      <c r="AS18" s="282"/>
      <c r="AT18" s="282"/>
      <c r="AU18" s="282"/>
      <c r="AV18" s="282"/>
      <c r="AW18" s="282"/>
      <c r="AX18" s="282"/>
      <c r="AY18" s="282"/>
      <c r="AZ18" s="282"/>
      <c r="BA18" s="282"/>
      <c r="BB18" s="282"/>
      <c r="BC18" s="282"/>
      <c r="BD18" s="282"/>
      <c r="BE18" s="282"/>
      <c r="BF18" s="282"/>
    </row>
    <row r="19" spans="1:58" ht="41.1" customHeight="1" x14ac:dyDescent="0.15">
      <c r="A19" s="690"/>
      <c r="B19" s="690"/>
      <c r="C19" s="78" t="s">
        <v>50</v>
      </c>
      <c r="D19" s="732" t="s">
        <v>70</v>
      </c>
      <c r="E19" s="732"/>
      <c r="F19" s="733"/>
      <c r="G19" s="736" t="s">
        <v>390</v>
      </c>
      <c r="H19" s="736"/>
      <c r="I19" s="736"/>
      <c r="J19" s="736"/>
      <c r="K19" s="736"/>
      <c r="L19" s="736"/>
      <c r="M19" s="736"/>
      <c r="N19" s="736"/>
      <c r="O19" s="736"/>
      <c r="P19" s="736"/>
      <c r="Q19" s="736"/>
      <c r="R19" s="736"/>
      <c r="S19" s="736"/>
      <c r="T19" s="736"/>
      <c r="U19" s="736"/>
      <c r="V19" s="736"/>
      <c r="W19" s="736"/>
      <c r="X19" s="736"/>
      <c r="Y19" s="736"/>
      <c r="Z19" s="736"/>
      <c r="AA19" s="736"/>
      <c r="AB19" s="736"/>
      <c r="AC19" s="736"/>
      <c r="AD19" s="736"/>
      <c r="AE19" s="736"/>
      <c r="AF19" s="736"/>
      <c r="AG19" s="736"/>
      <c r="AH19" s="737"/>
      <c r="AI19" s="81"/>
      <c r="AJ19" s="282"/>
      <c r="AK19" s="282"/>
      <c r="AL19" s="282"/>
      <c r="AM19" s="282"/>
      <c r="AN19" s="282"/>
      <c r="AO19" s="282"/>
      <c r="AP19" s="282"/>
      <c r="AQ19" s="282"/>
      <c r="AR19" s="282"/>
      <c r="AS19" s="282"/>
      <c r="AT19" s="282"/>
      <c r="AU19" s="282"/>
      <c r="AV19" s="282"/>
      <c r="AW19" s="282"/>
      <c r="AX19" s="282"/>
      <c r="AY19" s="282"/>
      <c r="AZ19" s="282"/>
      <c r="BA19" s="282"/>
      <c r="BB19" s="282"/>
      <c r="BC19" s="282"/>
      <c r="BD19" s="282"/>
      <c r="BE19" s="282"/>
      <c r="BF19" s="282"/>
    </row>
    <row r="20" spans="1:58" ht="27.6" customHeight="1" x14ac:dyDescent="0.15">
      <c r="A20" s="690"/>
      <c r="B20" s="690"/>
      <c r="C20" s="738" t="s">
        <v>50</v>
      </c>
      <c r="D20" s="732"/>
      <c r="E20" s="732"/>
      <c r="F20" s="733"/>
      <c r="G20" s="742" t="s">
        <v>388</v>
      </c>
      <c r="H20" s="742"/>
      <c r="I20" s="742"/>
      <c r="J20" s="742"/>
      <c r="K20" s="742"/>
      <c r="L20" s="742"/>
      <c r="M20" s="742"/>
      <c r="N20" s="742"/>
      <c r="O20" s="742"/>
      <c r="P20" s="742"/>
      <c r="Q20" s="742"/>
      <c r="R20" s="742"/>
      <c r="S20" s="742"/>
      <c r="T20" s="742"/>
      <c r="U20" s="742"/>
      <c r="V20" s="742"/>
      <c r="W20" s="742"/>
      <c r="X20" s="742"/>
      <c r="Y20" s="742"/>
      <c r="Z20" s="742"/>
      <c r="AA20" s="742"/>
      <c r="AB20" s="742"/>
      <c r="AC20" s="742"/>
      <c r="AD20" s="742"/>
      <c r="AE20" s="742"/>
      <c r="AF20" s="742"/>
      <c r="AG20" s="742"/>
      <c r="AH20" s="743"/>
      <c r="AI20" s="765"/>
      <c r="AJ20" s="282"/>
      <c r="AK20" s="282"/>
      <c r="AL20" s="282"/>
      <c r="AM20" s="282"/>
      <c r="AN20" s="282"/>
      <c r="AO20" s="282"/>
      <c r="AP20" s="282"/>
      <c r="AQ20" s="282"/>
      <c r="AR20" s="282"/>
      <c r="AS20" s="282"/>
      <c r="AT20" s="282"/>
      <c r="AU20" s="282"/>
      <c r="AV20" s="282"/>
      <c r="AW20" s="282"/>
      <c r="AX20" s="282"/>
      <c r="AY20" s="282"/>
      <c r="AZ20" s="282"/>
      <c r="BA20" s="282"/>
      <c r="BB20" s="282"/>
      <c r="BC20" s="282"/>
      <c r="BD20" s="282"/>
      <c r="BE20" s="282"/>
      <c r="BF20" s="282"/>
    </row>
    <row r="21" spans="1:58" ht="13.5" customHeight="1" x14ac:dyDescent="0.15">
      <c r="A21" s="690"/>
      <c r="B21" s="690"/>
      <c r="C21" s="739"/>
      <c r="D21" s="732"/>
      <c r="E21" s="732"/>
      <c r="F21" s="733"/>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1"/>
      <c r="AI21" s="766"/>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row>
    <row r="22" spans="1:58" ht="27.6" customHeight="1" x14ac:dyDescent="0.15">
      <c r="A22" s="690"/>
      <c r="B22" s="690"/>
      <c r="C22" s="738" t="s">
        <v>50</v>
      </c>
      <c r="D22" s="732"/>
      <c r="E22" s="732"/>
      <c r="F22" s="733"/>
      <c r="G22" s="742" t="s">
        <v>389</v>
      </c>
      <c r="H22" s="742"/>
      <c r="I22" s="742"/>
      <c r="J22" s="742"/>
      <c r="K22" s="742"/>
      <c r="L22" s="742"/>
      <c r="M22" s="742"/>
      <c r="N22" s="742"/>
      <c r="O22" s="742"/>
      <c r="P22" s="742"/>
      <c r="Q22" s="742"/>
      <c r="R22" s="742"/>
      <c r="S22" s="742"/>
      <c r="T22" s="742"/>
      <c r="U22" s="742"/>
      <c r="V22" s="742"/>
      <c r="W22" s="742"/>
      <c r="X22" s="742"/>
      <c r="Y22" s="742"/>
      <c r="Z22" s="742"/>
      <c r="AA22" s="742"/>
      <c r="AB22" s="742"/>
      <c r="AC22" s="742"/>
      <c r="AD22" s="742"/>
      <c r="AE22" s="742"/>
      <c r="AF22" s="742"/>
      <c r="AG22" s="742"/>
      <c r="AH22" s="743"/>
      <c r="AI22" s="765"/>
      <c r="AJ22" s="282"/>
      <c r="AK22" s="282"/>
      <c r="AL22" s="282"/>
      <c r="AM22" s="282"/>
      <c r="AN22" s="282"/>
      <c r="AO22" s="282"/>
      <c r="AP22" s="282"/>
      <c r="AQ22" s="282"/>
      <c r="AR22" s="282"/>
      <c r="AS22" s="282"/>
      <c r="AT22" s="282"/>
      <c r="AU22" s="282"/>
      <c r="AV22" s="282"/>
      <c r="AW22" s="282"/>
      <c r="AX22" s="282"/>
      <c r="AY22" s="282"/>
      <c r="AZ22" s="282"/>
      <c r="BA22" s="282"/>
      <c r="BB22" s="282"/>
      <c r="BC22" s="282"/>
      <c r="BD22" s="282"/>
      <c r="BE22" s="282"/>
      <c r="BF22" s="282"/>
    </row>
    <row r="23" spans="1:58" ht="13.5" customHeight="1" x14ac:dyDescent="0.15">
      <c r="A23" s="690"/>
      <c r="B23" s="690"/>
      <c r="C23" s="739"/>
      <c r="D23" s="734"/>
      <c r="E23" s="734"/>
      <c r="F23" s="735"/>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1"/>
      <c r="AI23" s="766"/>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row>
    <row r="24" spans="1:58" ht="27.6" customHeight="1" x14ac:dyDescent="0.15">
      <c r="A24" s="690"/>
      <c r="B24" s="690"/>
      <c r="C24" s="80" t="s">
        <v>50</v>
      </c>
      <c r="D24" s="704" t="s">
        <v>141</v>
      </c>
      <c r="E24" s="704"/>
      <c r="F24" s="705"/>
      <c r="G24" s="724" t="s">
        <v>479</v>
      </c>
      <c r="H24" s="724"/>
      <c r="I24" s="724"/>
      <c r="J24" s="724"/>
      <c r="K24" s="724"/>
      <c r="L24" s="724"/>
      <c r="M24" s="724"/>
      <c r="N24" s="724"/>
      <c r="O24" s="724"/>
      <c r="P24" s="724"/>
      <c r="Q24" s="724"/>
      <c r="R24" s="724"/>
      <c r="S24" s="724"/>
      <c r="T24" s="724"/>
      <c r="U24" s="724"/>
      <c r="V24" s="724"/>
      <c r="W24" s="724"/>
      <c r="X24" s="724"/>
      <c r="Y24" s="724"/>
      <c r="Z24" s="724"/>
      <c r="AA24" s="724"/>
      <c r="AB24" s="724"/>
      <c r="AC24" s="724"/>
      <c r="AD24" s="724"/>
      <c r="AE24" s="724"/>
      <c r="AF24" s="724"/>
      <c r="AG24" s="724"/>
      <c r="AH24" s="725"/>
      <c r="AI24" s="81"/>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282"/>
    </row>
    <row r="25" spans="1:58" ht="27.6" customHeight="1" x14ac:dyDescent="0.15">
      <c r="A25" s="691"/>
      <c r="B25" s="691"/>
      <c r="C25" s="80" t="s">
        <v>50</v>
      </c>
      <c r="D25" s="730"/>
      <c r="E25" s="730"/>
      <c r="F25" s="731"/>
      <c r="G25" s="724" t="s">
        <v>480</v>
      </c>
      <c r="H25" s="724"/>
      <c r="I25" s="724"/>
      <c r="J25" s="724"/>
      <c r="K25" s="724"/>
      <c r="L25" s="724"/>
      <c r="M25" s="724"/>
      <c r="N25" s="724"/>
      <c r="O25" s="724"/>
      <c r="P25" s="724"/>
      <c r="Q25" s="724"/>
      <c r="R25" s="724"/>
      <c r="S25" s="724"/>
      <c r="T25" s="724"/>
      <c r="U25" s="724"/>
      <c r="V25" s="724"/>
      <c r="W25" s="724"/>
      <c r="X25" s="724"/>
      <c r="Y25" s="724"/>
      <c r="Z25" s="724"/>
      <c r="AA25" s="724"/>
      <c r="AB25" s="724"/>
      <c r="AC25" s="724"/>
      <c r="AD25" s="724"/>
      <c r="AE25" s="724"/>
      <c r="AF25" s="724"/>
      <c r="AG25" s="724"/>
      <c r="AH25" s="725"/>
      <c r="AI25" s="81"/>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row>
    <row r="26" spans="1:58" ht="27.6" customHeight="1" x14ac:dyDescent="0.15">
      <c r="A26" s="686" t="s">
        <v>174</v>
      </c>
      <c r="B26" s="82" t="s">
        <v>142</v>
      </c>
      <c r="C26" s="80" t="s">
        <v>50</v>
      </c>
      <c r="D26" s="704" t="s">
        <v>141</v>
      </c>
      <c r="E26" s="704"/>
      <c r="F26" s="705"/>
      <c r="G26" s="724" t="s">
        <v>143</v>
      </c>
      <c r="H26" s="724"/>
      <c r="I26" s="724"/>
      <c r="J26" s="724"/>
      <c r="K26" s="724"/>
      <c r="L26" s="724"/>
      <c r="M26" s="724"/>
      <c r="N26" s="724"/>
      <c r="O26" s="724"/>
      <c r="P26" s="724"/>
      <c r="Q26" s="724"/>
      <c r="R26" s="724"/>
      <c r="S26" s="724"/>
      <c r="T26" s="724"/>
      <c r="U26" s="724"/>
      <c r="V26" s="724"/>
      <c r="W26" s="724"/>
      <c r="X26" s="724"/>
      <c r="Y26" s="724"/>
      <c r="Z26" s="724"/>
      <c r="AA26" s="724"/>
      <c r="AB26" s="724"/>
      <c r="AC26" s="724"/>
      <c r="AD26" s="724"/>
      <c r="AE26" s="724"/>
      <c r="AF26" s="724"/>
      <c r="AG26" s="724"/>
      <c r="AH26" s="725"/>
      <c r="AI26" s="81"/>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row>
    <row r="27" spans="1:58" ht="27.6" customHeight="1" x14ac:dyDescent="0.15">
      <c r="A27" s="687"/>
      <c r="B27" s="82" t="s">
        <v>144</v>
      </c>
      <c r="C27" s="80" t="s">
        <v>50</v>
      </c>
      <c r="D27" s="704" t="s">
        <v>141</v>
      </c>
      <c r="E27" s="704"/>
      <c r="F27" s="705"/>
      <c r="G27" s="724" t="s">
        <v>145</v>
      </c>
      <c r="H27" s="724"/>
      <c r="I27" s="724"/>
      <c r="J27" s="724"/>
      <c r="K27" s="724"/>
      <c r="L27" s="724"/>
      <c r="M27" s="724"/>
      <c r="N27" s="724"/>
      <c r="O27" s="724"/>
      <c r="P27" s="724"/>
      <c r="Q27" s="724"/>
      <c r="R27" s="724"/>
      <c r="S27" s="724"/>
      <c r="T27" s="724"/>
      <c r="U27" s="724"/>
      <c r="V27" s="724"/>
      <c r="W27" s="724"/>
      <c r="X27" s="724"/>
      <c r="Y27" s="724"/>
      <c r="Z27" s="724"/>
      <c r="AA27" s="724"/>
      <c r="AB27" s="724"/>
      <c r="AC27" s="724"/>
      <c r="AD27" s="724"/>
      <c r="AE27" s="724"/>
      <c r="AF27" s="724"/>
      <c r="AG27" s="724"/>
      <c r="AH27" s="725"/>
      <c r="AI27" s="81"/>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row>
    <row r="28" spans="1:58" ht="27.6" customHeight="1" x14ac:dyDescent="0.15">
      <c r="A28" s="687"/>
      <c r="B28" s="82" t="s">
        <v>146</v>
      </c>
      <c r="C28" s="80" t="s">
        <v>50</v>
      </c>
      <c r="D28" s="704" t="s">
        <v>141</v>
      </c>
      <c r="E28" s="704"/>
      <c r="F28" s="705"/>
      <c r="G28" s="724" t="s">
        <v>481</v>
      </c>
      <c r="H28" s="724"/>
      <c r="I28" s="724"/>
      <c r="J28" s="724"/>
      <c r="K28" s="724"/>
      <c r="L28" s="724"/>
      <c r="M28" s="724"/>
      <c r="N28" s="724"/>
      <c r="O28" s="724"/>
      <c r="P28" s="724"/>
      <c r="Q28" s="724"/>
      <c r="R28" s="724"/>
      <c r="S28" s="724"/>
      <c r="T28" s="724"/>
      <c r="U28" s="724"/>
      <c r="V28" s="724"/>
      <c r="W28" s="724"/>
      <c r="X28" s="724"/>
      <c r="Y28" s="724"/>
      <c r="Z28" s="724"/>
      <c r="AA28" s="724"/>
      <c r="AB28" s="724"/>
      <c r="AC28" s="724"/>
      <c r="AD28" s="724"/>
      <c r="AE28" s="724"/>
      <c r="AF28" s="724"/>
      <c r="AG28" s="724"/>
      <c r="AH28" s="725"/>
      <c r="AI28" s="81"/>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row>
    <row r="29" spans="1:58" ht="27.6" customHeight="1" x14ac:dyDescent="0.15">
      <c r="A29" s="687"/>
      <c r="B29" s="82" t="s">
        <v>147</v>
      </c>
      <c r="C29" s="80" t="s">
        <v>50</v>
      </c>
      <c r="D29" s="704" t="s">
        <v>141</v>
      </c>
      <c r="E29" s="704"/>
      <c r="F29" s="705"/>
      <c r="G29" s="724" t="s">
        <v>402</v>
      </c>
      <c r="H29" s="724"/>
      <c r="I29" s="724"/>
      <c r="J29" s="724"/>
      <c r="K29" s="724"/>
      <c r="L29" s="724"/>
      <c r="M29" s="724"/>
      <c r="N29" s="724"/>
      <c r="O29" s="724"/>
      <c r="P29" s="724"/>
      <c r="Q29" s="724"/>
      <c r="R29" s="724"/>
      <c r="S29" s="724"/>
      <c r="T29" s="724"/>
      <c r="U29" s="724"/>
      <c r="V29" s="724"/>
      <c r="W29" s="724"/>
      <c r="X29" s="724"/>
      <c r="Y29" s="724"/>
      <c r="Z29" s="724"/>
      <c r="AA29" s="724"/>
      <c r="AB29" s="724"/>
      <c r="AC29" s="724"/>
      <c r="AD29" s="724"/>
      <c r="AE29" s="724"/>
      <c r="AF29" s="724"/>
      <c r="AG29" s="724"/>
      <c r="AH29" s="725"/>
      <c r="AI29" s="81"/>
      <c r="AJ29" s="282"/>
      <c r="AK29" s="282"/>
      <c r="AL29" s="282"/>
      <c r="AM29" s="282"/>
      <c r="AN29" s="282"/>
      <c r="AO29" s="282"/>
      <c r="AP29" s="282"/>
      <c r="AQ29" s="282"/>
      <c r="AR29" s="282"/>
      <c r="AS29" s="282"/>
      <c r="AT29" s="282"/>
      <c r="AU29" s="282"/>
      <c r="AV29" s="282"/>
      <c r="AW29" s="282"/>
      <c r="AX29" s="282"/>
      <c r="AY29" s="282"/>
      <c r="AZ29" s="282"/>
      <c r="BA29" s="282"/>
      <c r="BB29" s="282"/>
      <c r="BC29" s="282"/>
      <c r="BD29" s="282"/>
      <c r="BE29" s="282"/>
      <c r="BF29" s="282"/>
    </row>
    <row r="30" spans="1:58" ht="27.6" customHeight="1" x14ac:dyDescent="0.15">
      <c r="A30" s="688"/>
      <c r="B30" s="82" t="s">
        <v>148</v>
      </c>
      <c r="C30" s="80" t="s">
        <v>50</v>
      </c>
      <c r="D30" s="730"/>
      <c r="E30" s="730"/>
      <c r="F30" s="731"/>
      <c r="G30" s="724" t="s">
        <v>149</v>
      </c>
      <c r="H30" s="724"/>
      <c r="I30" s="724"/>
      <c r="J30" s="724"/>
      <c r="K30" s="724"/>
      <c r="L30" s="724"/>
      <c r="M30" s="724"/>
      <c r="N30" s="724"/>
      <c r="O30" s="724"/>
      <c r="P30" s="724"/>
      <c r="Q30" s="724"/>
      <c r="R30" s="724"/>
      <c r="S30" s="724"/>
      <c r="T30" s="724"/>
      <c r="U30" s="724"/>
      <c r="V30" s="724"/>
      <c r="W30" s="724"/>
      <c r="X30" s="724"/>
      <c r="Y30" s="724"/>
      <c r="Z30" s="724"/>
      <c r="AA30" s="724"/>
      <c r="AB30" s="724"/>
      <c r="AC30" s="724"/>
      <c r="AD30" s="724"/>
      <c r="AE30" s="724"/>
      <c r="AF30" s="724"/>
      <c r="AG30" s="724"/>
      <c r="AH30" s="725"/>
      <c r="AI30" s="195" t="s">
        <v>398</v>
      </c>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2"/>
    </row>
    <row r="31" spans="1:58" ht="19.5" customHeight="1" x14ac:dyDescent="0.15">
      <c r="A31" s="686" t="s">
        <v>175</v>
      </c>
      <c r="B31" s="689" t="s">
        <v>150</v>
      </c>
      <c r="C31" s="727" t="s">
        <v>180</v>
      </c>
      <c r="D31" s="727"/>
      <c r="E31" s="727"/>
      <c r="F31" s="727"/>
      <c r="G31" s="727"/>
      <c r="H31" s="727"/>
      <c r="I31" s="727"/>
      <c r="J31" s="727"/>
      <c r="K31" s="727"/>
      <c r="L31" s="727"/>
      <c r="M31" s="727"/>
      <c r="N31" s="727"/>
      <c r="O31" s="727"/>
      <c r="P31" s="727"/>
      <c r="Q31" s="727"/>
      <c r="R31" s="727"/>
      <c r="S31" s="727"/>
      <c r="T31" s="727"/>
      <c r="U31" s="727"/>
      <c r="V31" s="727"/>
      <c r="W31" s="727"/>
      <c r="X31" s="727"/>
      <c r="Y31" s="727"/>
      <c r="Z31" s="727"/>
      <c r="AA31" s="727"/>
      <c r="AB31" s="727"/>
      <c r="AC31" s="727"/>
      <c r="AD31" s="727"/>
      <c r="AE31" s="727"/>
      <c r="AF31" s="727"/>
      <c r="AG31" s="727"/>
      <c r="AH31" s="727"/>
      <c r="AI31" s="728"/>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row>
    <row r="32" spans="1:58" ht="27.6" customHeight="1" x14ac:dyDescent="0.15">
      <c r="A32" s="687"/>
      <c r="B32" s="690"/>
      <c r="C32" s="91" t="s">
        <v>140</v>
      </c>
      <c r="D32" s="692" t="s">
        <v>141</v>
      </c>
      <c r="E32" s="693"/>
      <c r="F32" s="694"/>
      <c r="G32" s="726" t="s">
        <v>176</v>
      </c>
      <c r="H32" s="726"/>
      <c r="I32" s="726"/>
      <c r="J32" s="726"/>
      <c r="K32" s="726"/>
      <c r="L32" s="726"/>
      <c r="M32" s="726"/>
      <c r="N32" s="726"/>
      <c r="O32" s="726"/>
      <c r="P32" s="726"/>
      <c r="Q32" s="726"/>
      <c r="R32" s="726"/>
      <c r="S32" s="726"/>
      <c r="T32" s="726"/>
      <c r="U32" s="726"/>
      <c r="V32" s="726"/>
      <c r="W32" s="726"/>
      <c r="X32" s="726"/>
      <c r="Y32" s="726"/>
      <c r="Z32" s="726"/>
      <c r="AA32" s="726"/>
      <c r="AB32" s="726"/>
      <c r="AC32" s="726"/>
      <c r="AD32" s="726"/>
      <c r="AE32" s="726"/>
      <c r="AF32" s="726"/>
      <c r="AG32" s="726"/>
      <c r="AH32" s="726"/>
      <c r="AI32" s="89"/>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row>
    <row r="33" spans="1:58" ht="27.6" customHeight="1" x14ac:dyDescent="0.15">
      <c r="A33" s="687"/>
      <c r="B33" s="690"/>
      <c r="C33" s="91" t="s">
        <v>50</v>
      </c>
      <c r="D33" s="695"/>
      <c r="E33" s="696"/>
      <c r="F33" s="697"/>
      <c r="G33" s="726" t="s">
        <v>177</v>
      </c>
      <c r="H33" s="726"/>
      <c r="I33" s="726"/>
      <c r="J33" s="726"/>
      <c r="K33" s="726"/>
      <c r="L33" s="726"/>
      <c r="M33" s="726"/>
      <c r="N33" s="726"/>
      <c r="O33" s="726"/>
      <c r="P33" s="726"/>
      <c r="Q33" s="726"/>
      <c r="R33" s="726"/>
      <c r="S33" s="726"/>
      <c r="T33" s="726"/>
      <c r="U33" s="726"/>
      <c r="V33" s="726"/>
      <c r="W33" s="726"/>
      <c r="X33" s="726"/>
      <c r="Y33" s="726"/>
      <c r="Z33" s="726"/>
      <c r="AA33" s="726"/>
      <c r="AB33" s="726"/>
      <c r="AC33" s="726"/>
      <c r="AD33" s="726"/>
      <c r="AE33" s="726"/>
      <c r="AF33" s="726"/>
      <c r="AG33" s="726"/>
      <c r="AH33" s="726"/>
      <c r="AI33" s="89"/>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row>
    <row r="34" spans="1:58" ht="27.6" customHeight="1" x14ac:dyDescent="0.15">
      <c r="A34" s="687"/>
      <c r="B34" s="690"/>
      <c r="C34" s="91" t="s">
        <v>50</v>
      </c>
      <c r="D34" s="695"/>
      <c r="E34" s="696"/>
      <c r="F34" s="697"/>
      <c r="G34" s="726" t="s">
        <v>178</v>
      </c>
      <c r="H34" s="726"/>
      <c r="I34" s="726"/>
      <c r="J34" s="726"/>
      <c r="K34" s="726"/>
      <c r="L34" s="726"/>
      <c r="M34" s="726"/>
      <c r="N34" s="726"/>
      <c r="O34" s="726"/>
      <c r="P34" s="726"/>
      <c r="Q34" s="726"/>
      <c r="R34" s="726"/>
      <c r="S34" s="726"/>
      <c r="T34" s="726"/>
      <c r="U34" s="726"/>
      <c r="V34" s="726"/>
      <c r="W34" s="726"/>
      <c r="X34" s="726"/>
      <c r="Y34" s="726"/>
      <c r="Z34" s="726"/>
      <c r="AA34" s="726"/>
      <c r="AB34" s="726"/>
      <c r="AC34" s="726"/>
      <c r="AD34" s="726"/>
      <c r="AE34" s="726"/>
      <c r="AF34" s="726"/>
      <c r="AG34" s="726"/>
      <c r="AH34" s="726"/>
      <c r="AI34" s="89"/>
      <c r="AJ34" s="282"/>
      <c r="AK34" s="282"/>
      <c r="AL34" s="282"/>
      <c r="AM34" s="282"/>
      <c r="AN34" s="282"/>
      <c r="AO34" s="282"/>
      <c r="AP34" s="282"/>
      <c r="AQ34" s="282"/>
      <c r="AR34" s="282"/>
      <c r="AS34" s="282"/>
      <c r="AT34" s="282"/>
      <c r="AU34" s="282"/>
      <c r="AV34" s="282"/>
      <c r="AW34" s="282"/>
      <c r="AX34" s="282"/>
      <c r="AY34" s="282"/>
      <c r="AZ34" s="282"/>
      <c r="BA34" s="282"/>
      <c r="BB34" s="282"/>
      <c r="BC34" s="282"/>
      <c r="BD34" s="282"/>
      <c r="BE34" s="282"/>
      <c r="BF34" s="282"/>
    </row>
    <row r="35" spans="1:58" ht="27.6" customHeight="1" x14ac:dyDescent="0.15">
      <c r="A35" s="688"/>
      <c r="B35" s="691"/>
      <c r="C35" s="91" t="s">
        <v>50</v>
      </c>
      <c r="D35" s="698"/>
      <c r="E35" s="699"/>
      <c r="F35" s="700"/>
      <c r="G35" s="729" t="s">
        <v>179</v>
      </c>
      <c r="H35" s="724"/>
      <c r="I35" s="724"/>
      <c r="J35" s="724"/>
      <c r="K35" s="724"/>
      <c r="L35" s="724"/>
      <c r="M35" s="724"/>
      <c r="N35" s="724"/>
      <c r="O35" s="724"/>
      <c r="P35" s="724"/>
      <c r="Q35" s="724"/>
      <c r="R35" s="724"/>
      <c r="S35" s="724"/>
      <c r="T35" s="724"/>
      <c r="U35" s="724"/>
      <c r="V35" s="724"/>
      <c r="W35" s="724"/>
      <c r="X35" s="724"/>
      <c r="Y35" s="724"/>
      <c r="Z35" s="724"/>
      <c r="AA35" s="724"/>
      <c r="AB35" s="724"/>
      <c r="AC35" s="724"/>
      <c r="AD35" s="724"/>
      <c r="AE35" s="724"/>
      <c r="AF35" s="724"/>
      <c r="AG35" s="724"/>
      <c r="AH35" s="725"/>
      <c r="AI35" s="89"/>
      <c r="AJ35" s="282"/>
      <c r="AK35" s="282"/>
      <c r="AL35" s="282"/>
      <c r="AM35" s="282"/>
      <c r="AN35" s="282"/>
      <c r="AO35" s="282"/>
      <c r="AP35" s="282"/>
      <c r="AQ35" s="282"/>
      <c r="AR35" s="282"/>
      <c r="AS35" s="282"/>
      <c r="AT35" s="282"/>
      <c r="AU35" s="282"/>
      <c r="AV35" s="282"/>
      <c r="AW35" s="282"/>
      <c r="AX35" s="282"/>
      <c r="AY35" s="282"/>
      <c r="AZ35" s="282"/>
      <c r="BA35" s="282"/>
      <c r="BB35" s="282"/>
      <c r="BC35" s="282"/>
      <c r="BD35" s="282"/>
      <c r="BE35" s="282"/>
      <c r="BF35" s="282"/>
    </row>
    <row r="36" spans="1:58" ht="39.75" customHeight="1" thickBot="1" x14ac:dyDescent="0.2">
      <c r="A36" s="194" t="s">
        <v>403</v>
      </c>
      <c r="B36" s="188"/>
      <c r="C36" s="193" t="s">
        <v>50</v>
      </c>
      <c r="D36" s="701" t="s">
        <v>141</v>
      </c>
      <c r="E36" s="702"/>
      <c r="F36" s="703"/>
      <c r="G36" s="722" t="s">
        <v>404</v>
      </c>
      <c r="H36" s="723"/>
      <c r="I36" s="723"/>
      <c r="J36" s="723"/>
      <c r="K36" s="723"/>
      <c r="L36" s="723"/>
      <c r="M36" s="723"/>
      <c r="N36" s="723"/>
      <c r="O36" s="723"/>
      <c r="P36" s="723"/>
      <c r="Q36" s="723"/>
      <c r="R36" s="723"/>
      <c r="S36" s="723"/>
      <c r="T36" s="723"/>
      <c r="U36" s="723"/>
      <c r="V36" s="723"/>
      <c r="W36" s="723"/>
      <c r="X36" s="723"/>
      <c r="Y36" s="723"/>
      <c r="Z36" s="723"/>
      <c r="AA36" s="723"/>
      <c r="AB36" s="723"/>
      <c r="AC36" s="723"/>
      <c r="AD36" s="723"/>
      <c r="AE36" s="723"/>
      <c r="AF36" s="723"/>
      <c r="AG36" s="723"/>
      <c r="AH36" s="723"/>
      <c r="AI36" s="197"/>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row>
    <row r="37" spans="1:58" x14ac:dyDescent="0.15">
      <c r="A37" s="282"/>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2"/>
    </row>
    <row r="38" spans="1:58" x14ac:dyDescent="0.15">
      <c r="A38" s="282"/>
      <c r="B38" s="282"/>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row>
    <row r="39" spans="1:58" x14ac:dyDescent="0.15">
      <c r="A39" s="282"/>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row>
    <row r="40" spans="1:58" x14ac:dyDescent="0.15">
      <c r="A40" s="282"/>
      <c r="B40" s="282"/>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2"/>
    </row>
    <row r="41" spans="1:58" x14ac:dyDescent="0.15">
      <c r="A41" s="282"/>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282"/>
      <c r="BD41" s="282"/>
      <c r="BE41" s="282"/>
      <c r="BF41" s="282"/>
    </row>
    <row r="42" spans="1:58" x14ac:dyDescent="0.15">
      <c r="A42" s="282"/>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row>
    <row r="43" spans="1:58" x14ac:dyDescent="0.15">
      <c r="A43" s="282"/>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c r="AZ43" s="282"/>
      <c r="BA43" s="282"/>
      <c r="BB43" s="282"/>
      <c r="BC43" s="282"/>
      <c r="BD43" s="282"/>
      <c r="BE43" s="282"/>
      <c r="BF43" s="282"/>
    </row>
    <row r="44" spans="1:58" x14ac:dyDescent="0.15">
      <c r="A44" s="282"/>
      <c r="B44" s="282"/>
      <c r="C44" s="282"/>
      <c r="D44" s="282"/>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282"/>
      <c r="BE44" s="282"/>
      <c r="BF44" s="282"/>
    </row>
    <row r="45" spans="1:58" x14ac:dyDescent="0.15">
      <c r="A45" s="282"/>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row>
    <row r="46" spans="1:58" x14ac:dyDescent="0.15">
      <c r="A46" s="282"/>
      <c r="B46" s="282"/>
      <c r="C46" s="282"/>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row>
    <row r="47" spans="1:58" x14ac:dyDescent="0.15">
      <c r="A47" s="282"/>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row>
    <row r="48" spans="1:58" x14ac:dyDescent="0.15">
      <c r="A48" s="282"/>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row>
    <row r="49" spans="1:58" x14ac:dyDescent="0.15">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row>
    <row r="50" spans="1:58" x14ac:dyDescent="0.15">
      <c r="A50" s="282"/>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row>
    <row r="51" spans="1:58" x14ac:dyDescent="0.15">
      <c r="A51" s="282"/>
      <c r="B51" s="282"/>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row>
    <row r="52" spans="1:58" x14ac:dyDescent="0.15">
      <c r="A52" s="282"/>
      <c r="B52" s="282"/>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row>
    <row r="53" spans="1:58" x14ac:dyDescent="0.15">
      <c r="A53" s="282"/>
      <c r="B53" s="282"/>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row>
    <row r="54" spans="1:58" x14ac:dyDescent="0.15">
      <c r="A54" s="282"/>
      <c r="B54" s="282"/>
      <c r="C54" s="282"/>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c r="AY54" s="282"/>
      <c r="AZ54" s="282"/>
      <c r="BA54" s="282"/>
      <c r="BB54" s="282"/>
      <c r="BC54" s="282"/>
      <c r="BD54" s="282"/>
      <c r="BE54" s="282"/>
      <c r="BF54" s="282"/>
    </row>
    <row r="55" spans="1:58" x14ac:dyDescent="0.15">
      <c r="A55" s="282"/>
      <c r="B55" s="282"/>
      <c r="C55" s="282"/>
      <c r="D55" s="282"/>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c r="AN55" s="282"/>
      <c r="AO55" s="282"/>
      <c r="AP55" s="282"/>
      <c r="AQ55" s="282"/>
      <c r="AR55" s="282"/>
      <c r="AS55" s="282"/>
      <c r="AT55" s="282"/>
      <c r="AU55" s="282"/>
      <c r="AV55" s="282"/>
      <c r="AW55" s="282"/>
      <c r="AX55" s="282"/>
      <c r="AY55" s="282"/>
      <c r="AZ55" s="282"/>
      <c r="BA55" s="282"/>
      <c r="BB55" s="282"/>
      <c r="BC55" s="282"/>
      <c r="BD55" s="282"/>
      <c r="BE55" s="282"/>
      <c r="BF55" s="282"/>
    </row>
    <row r="56" spans="1:58" x14ac:dyDescent="0.15">
      <c r="A56" s="282"/>
      <c r="B56" s="282"/>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282"/>
      <c r="AP56" s="282"/>
      <c r="AQ56" s="282"/>
      <c r="AR56" s="282"/>
      <c r="AS56" s="282"/>
      <c r="AT56" s="282"/>
      <c r="AU56" s="282"/>
      <c r="AV56" s="282"/>
      <c r="AW56" s="282"/>
      <c r="AX56" s="282"/>
      <c r="AY56" s="282"/>
      <c r="AZ56" s="282"/>
      <c r="BA56" s="282"/>
      <c r="BB56" s="282"/>
      <c r="BC56" s="282"/>
      <c r="BD56" s="282"/>
      <c r="BE56" s="282"/>
      <c r="BF56" s="282"/>
    </row>
    <row r="57" spans="1:58" x14ac:dyDescent="0.15">
      <c r="A57" s="282"/>
      <c r="B57" s="282"/>
      <c r="C57" s="282"/>
      <c r="D57" s="282"/>
      <c r="E57" s="282"/>
      <c r="F57" s="282"/>
      <c r="G57" s="282"/>
      <c r="H57" s="282"/>
      <c r="I57" s="282"/>
      <c r="J57" s="282"/>
      <c r="K57" s="282"/>
      <c r="L57" s="282"/>
      <c r="M57" s="282"/>
      <c r="N57" s="282"/>
      <c r="O57" s="282"/>
      <c r="P57" s="282"/>
      <c r="Q57" s="282"/>
      <c r="R57" s="282"/>
      <c r="S57" s="282"/>
      <c r="T57" s="282"/>
      <c r="U57" s="282"/>
      <c r="V57" s="282"/>
      <c r="W57" s="282"/>
      <c r="X57" s="282"/>
      <c r="Y57" s="282"/>
      <c r="Z57" s="282"/>
      <c r="AA57" s="282"/>
      <c r="AB57" s="282"/>
      <c r="AC57" s="282"/>
      <c r="AD57" s="282"/>
      <c r="AE57" s="282"/>
      <c r="AF57" s="282"/>
      <c r="AG57" s="282"/>
      <c r="AH57" s="282"/>
      <c r="AI57" s="282"/>
      <c r="AJ57" s="282"/>
      <c r="AK57" s="282"/>
      <c r="AL57" s="282"/>
      <c r="AM57" s="282"/>
      <c r="AN57" s="282"/>
      <c r="AO57" s="282"/>
      <c r="AP57" s="282"/>
      <c r="AQ57" s="282"/>
      <c r="AR57" s="282"/>
      <c r="AS57" s="282"/>
      <c r="AT57" s="282"/>
      <c r="AU57" s="282"/>
      <c r="AV57" s="282"/>
      <c r="AW57" s="282"/>
      <c r="AX57" s="282"/>
      <c r="AY57" s="282"/>
      <c r="AZ57" s="282"/>
      <c r="BA57" s="282"/>
      <c r="BB57" s="282"/>
      <c r="BC57" s="282"/>
      <c r="BD57" s="282"/>
      <c r="BE57" s="282"/>
      <c r="BF57" s="282"/>
    </row>
    <row r="58" spans="1:58" x14ac:dyDescent="0.15">
      <c r="A58" s="282"/>
      <c r="B58" s="282"/>
      <c r="C58" s="282"/>
      <c r="D58" s="282"/>
      <c r="E58" s="282"/>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M58" s="282"/>
      <c r="AN58" s="282"/>
      <c r="AO58" s="282"/>
      <c r="AP58" s="282"/>
      <c r="AQ58" s="282"/>
      <c r="AR58" s="282"/>
      <c r="AS58" s="282"/>
      <c r="AT58" s="282"/>
      <c r="AU58" s="282"/>
      <c r="AV58" s="282"/>
      <c r="AW58" s="282"/>
      <c r="AX58" s="282"/>
      <c r="AY58" s="282"/>
      <c r="AZ58" s="282"/>
      <c r="BA58" s="282"/>
      <c r="BB58" s="282"/>
      <c r="BC58" s="282"/>
      <c r="BD58" s="282"/>
      <c r="BE58" s="282"/>
      <c r="BF58" s="282"/>
    </row>
    <row r="59" spans="1:58" x14ac:dyDescent="0.15">
      <c r="A59" s="282"/>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c r="BF59" s="282"/>
    </row>
    <row r="60" spans="1:58" x14ac:dyDescent="0.15">
      <c r="A60" s="282"/>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c r="AB60" s="282"/>
      <c r="AC60" s="282"/>
      <c r="AD60" s="282"/>
      <c r="AE60" s="282"/>
      <c r="AF60" s="282"/>
      <c r="AG60" s="282"/>
      <c r="AH60" s="282"/>
      <c r="AI60" s="282"/>
      <c r="AJ60" s="282"/>
      <c r="AK60" s="282"/>
      <c r="AL60" s="282"/>
      <c r="AM60" s="282"/>
      <c r="AN60" s="282"/>
      <c r="AO60" s="282"/>
      <c r="AP60" s="282"/>
      <c r="AQ60" s="282"/>
      <c r="AR60" s="282"/>
      <c r="AS60" s="282"/>
      <c r="AT60" s="282"/>
      <c r="AU60" s="282"/>
      <c r="AV60" s="282"/>
      <c r="AW60" s="282"/>
      <c r="AX60" s="282"/>
      <c r="AY60" s="282"/>
      <c r="AZ60" s="282"/>
      <c r="BA60" s="282"/>
      <c r="BB60" s="282"/>
      <c r="BC60" s="282"/>
      <c r="BD60" s="282"/>
      <c r="BE60" s="282"/>
      <c r="BF60" s="282"/>
    </row>
    <row r="61" spans="1:58" x14ac:dyDescent="0.15">
      <c r="A61" s="282"/>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282"/>
      <c r="AJ61" s="282"/>
      <c r="AK61" s="282"/>
      <c r="AL61" s="282"/>
      <c r="AM61" s="282"/>
      <c r="AN61" s="282"/>
      <c r="AO61" s="282"/>
      <c r="AP61" s="282"/>
      <c r="AQ61" s="282"/>
      <c r="AR61" s="282"/>
      <c r="AS61" s="282"/>
      <c r="AT61" s="282"/>
      <c r="AU61" s="282"/>
      <c r="AV61" s="282"/>
      <c r="AW61" s="282"/>
      <c r="AX61" s="282"/>
      <c r="AY61" s="282"/>
      <c r="AZ61" s="282"/>
      <c r="BA61" s="282"/>
      <c r="BB61" s="282"/>
      <c r="BC61" s="282"/>
      <c r="BD61" s="282"/>
      <c r="BE61" s="282"/>
      <c r="BF61" s="282"/>
    </row>
    <row r="62" spans="1:58" x14ac:dyDescent="0.15">
      <c r="A62" s="282"/>
      <c r="B62" s="282"/>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282"/>
      <c r="AF62" s="282"/>
      <c r="AG62" s="282"/>
      <c r="AH62" s="282"/>
      <c r="AI62" s="282"/>
      <c r="AJ62" s="282"/>
      <c r="AK62" s="282"/>
      <c r="AL62" s="282"/>
      <c r="AM62" s="282"/>
      <c r="AN62" s="282"/>
      <c r="AO62" s="282"/>
      <c r="AP62" s="282"/>
      <c r="AQ62" s="282"/>
      <c r="AR62" s="282"/>
      <c r="AS62" s="282"/>
      <c r="AT62" s="282"/>
      <c r="AU62" s="282"/>
      <c r="AV62" s="282"/>
      <c r="AW62" s="282"/>
      <c r="AX62" s="282"/>
      <c r="AY62" s="282"/>
      <c r="AZ62" s="282"/>
      <c r="BA62" s="282"/>
      <c r="BB62" s="282"/>
      <c r="BC62" s="282"/>
      <c r="BD62" s="282"/>
      <c r="BE62" s="282"/>
      <c r="BF62" s="282"/>
    </row>
    <row r="63" spans="1:58" x14ac:dyDescent="0.15">
      <c r="A63" s="282"/>
      <c r="B63" s="282"/>
      <c r="C63" s="282"/>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c r="AK63" s="282"/>
      <c r="AL63" s="282"/>
      <c r="AM63" s="282"/>
      <c r="AN63" s="282"/>
      <c r="AO63" s="282"/>
      <c r="AP63" s="282"/>
      <c r="AQ63" s="282"/>
      <c r="AR63" s="282"/>
      <c r="AS63" s="282"/>
      <c r="AT63" s="282"/>
      <c r="AU63" s="282"/>
      <c r="AV63" s="282"/>
      <c r="AW63" s="282"/>
      <c r="AX63" s="282"/>
      <c r="AY63" s="282"/>
      <c r="AZ63" s="282"/>
      <c r="BA63" s="282"/>
      <c r="BB63" s="282"/>
      <c r="BC63" s="282"/>
      <c r="BD63" s="282"/>
      <c r="BE63" s="282"/>
      <c r="BF63" s="282"/>
    </row>
    <row r="64" spans="1:58" x14ac:dyDescent="0.15">
      <c r="A64" s="282"/>
      <c r="B64" s="282"/>
      <c r="C64" s="282"/>
      <c r="D64" s="282"/>
      <c r="E64" s="282"/>
      <c r="F64" s="282"/>
      <c r="G64" s="282"/>
      <c r="H64" s="282"/>
      <c r="I64" s="282"/>
      <c r="J64" s="282"/>
      <c r="K64" s="282"/>
      <c r="L64" s="282"/>
      <c r="M64" s="282"/>
      <c r="N64" s="282"/>
      <c r="O64" s="282"/>
      <c r="P64" s="282"/>
      <c r="Q64" s="282"/>
      <c r="R64" s="282"/>
      <c r="S64" s="282"/>
      <c r="T64" s="282"/>
      <c r="U64" s="282"/>
      <c r="V64" s="282"/>
      <c r="W64" s="282"/>
      <c r="X64" s="282"/>
      <c r="Y64" s="282"/>
      <c r="Z64" s="282"/>
      <c r="AA64" s="282"/>
      <c r="AB64" s="282"/>
      <c r="AC64" s="282"/>
      <c r="AD64" s="282"/>
      <c r="AE64" s="282"/>
      <c r="AF64" s="282"/>
      <c r="AG64" s="282"/>
      <c r="AH64" s="282"/>
      <c r="AI64" s="282"/>
      <c r="AJ64" s="282"/>
      <c r="AK64" s="282"/>
      <c r="AL64" s="282"/>
      <c r="AM64" s="282"/>
      <c r="AN64" s="282"/>
      <c r="AO64" s="282"/>
      <c r="AP64" s="282"/>
      <c r="AQ64" s="282"/>
      <c r="AR64" s="282"/>
      <c r="AS64" s="282"/>
      <c r="AT64" s="282"/>
      <c r="AU64" s="282"/>
      <c r="AV64" s="282"/>
      <c r="AW64" s="282"/>
      <c r="AX64" s="282"/>
      <c r="AY64" s="282"/>
      <c r="AZ64" s="282"/>
      <c r="BA64" s="282"/>
      <c r="BB64" s="282"/>
      <c r="BC64" s="282"/>
      <c r="BD64" s="282"/>
      <c r="BE64" s="282"/>
      <c r="BF64" s="282"/>
    </row>
    <row r="65" spans="1:58" x14ac:dyDescent="0.15">
      <c r="A65" s="282"/>
      <c r="B65" s="282"/>
      <c r="C65" s="282"/>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282"/>
      <c r="AF65" s="282"/>
      <c r="AG65" s="282"/>
      <c r="AH65" s="282"/>
      <c r="AI65" s="282"/>
      <c r="AJ65" s="282"/>
      <c r="AK65" s="282"/>
      <c r="AL65" s="282"/>
      <c r="AM65" s="282"/>
      <c r="AN65" s="282"/>
      <c r="AO65" s="282"/>
      <c r="AP65" s="282"/>
      <c r="AQ65" s="282"/>
      <c r="AR65" s="282"/>
      <c r="AS65" s="282"/>
      <c r="AT65" s="282"/>
      <c r="AU65" s="282"/>
      <c r="AV65" s="282"/>
      <c r="AW65" s="282"/>
      <c r="AX65" s="282"/>
      <c r="AY65" s="282"/>
      <c r="AZ65" s="282"/>
      <c r="BA65" s="282"/>
      <c r="BB65" s="282"/>
      <c r="BC65" s="282"/>
      <c r="BD65" s="282"/>
      <c r="BE65" s="282"/>
      <c r="BF65" s="282"/>
    </row>
    <row r="66" spans="1:58" x14ac:dyDescent="0.15">
      <c r="A66" s="282"/>
      <c r="B66" s="282"/>
      <c r="C66" s="282"/>
      <c r="D66" s="282"/>
      <c r="E66" s="282"/>
      <c r="F66" s="282"/>
      <c r="G66" s="282"/>
      <c r="H66" s="282"/>
      <c r="I66" s="282"/>
      <c r="J66" s="282"/>
      <c r="K66" s="282"/>
      <c r="L66" s="282"/>
      <c r="M66" s="282"/>
      <c r="N66" s="282"/>
      <c r="O66" s="282"/>
      <c r="P66" s="282"/>
      <c r="Q66" s="282"/>
      <c r="R66" s="282"/>
      <c r="S66" s="282"/>
      <c r="T66" s="282"/>
      <c r="U66" s="282"/>
      <c r="V66" s="282"/>
      <c r="W66" s="282"/>
      <c r="X66" s="282"/>
      <c r="Y66" s="282"/>
      <c r="Z66" s="282"/>
      <c r="AA66" s="282"/>
      <c r="AB66" s="282"/>
      <c r="AC66" s="282"/>
      <c r="AD66" s="282"/>
      <c r="AE66" s="282"/>
      <c r="AF66" s="282"/>
      <c r="AG66" s="282"/>
      <c r="AH66" s="282"/>
      <c r="AI66" s="282"/>
      <c r="AJ66" s="282"/>
      <c r="AK66" s="282"/>
      <c r="AL66" s="282"/>
      <c r="AM66" s="282"/>
      <c r="AN66" s="282"/>
      <c r="AO66" s="282"/>
      <c r="AP66" s="282"/>
      <c r="AQ66" s="282"/>
      <c r="AR66" s="282"/>
      <c r="AS66" s="282"/>
      <c r="AT66" s="282"/>
      <c r="AU66" s="282"/>
      <c r="AV66" s="282"/>
      <c r="AW66" s="282"/>
      <c r="AX66" s="282"/>
      <c r="AY66" s="282"/>
      <c r="AZ66" s="282"/>
      <c r="BA66" s="282"/>
      <c r="BB66" s="282"/>
      <c r="BC66" s="282"/>
      <c r="BD66" s="282"/>
      <c r="BE66" s="282"/>
      <c r="BF66" s="282"/>
    </row>
    <row r="67" spans="1:58" x14ac:dyDescent="0.15">
      <c r="A67" s="282"/>
      <c r="B67" s="282"/>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282"/>
      <c r="AM67" s="282"/>
      <c r="AN67" s="282"/>
      <c r="AO67" s="282"/>
      <c r="AP67" s="282"/>
      <c r="AQ67" s="282"/>
      <c r="AR67" s="282"/>
      <c r="AS67" s="282"/>
      <c r="AT67" s="282"/>
      <c r="AU67" s="282"/>
      <c r="AV67" s="282"/>
      <c r="AW67" s="282"/>
      <c r="AX67" s="282"/>
      <c r="AY67" s="282"/>
      <c r="AZ67" s="282"/>
      <c r="BA67" s="282"/>
      <c r="BB67" s="282"/>
      <c r="BC67" s="282"/>
      <c r="BD67" s="282"/>
      <c r="BE67" s="282"/>
      <c r="BF67" s="282"/>
    </row>
    <row r="68" spans="1:58" x14ac:dyDescent="0.15">
      <c r="A68" s="282"/>
      <c r="B68" s="282"/>
      <c r="C68" s="282"/>
      <c r="D68" s="282"/>
      <c r="E68" s="282"/>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82"/>
      <c r="AG68" s="282"/>
      <c r="AH68" s="282"/>
      <c r="AI68" s="282"/>
      <c r="AJ68" s="282"/>
      <c r="AK68" s="282"/>
      <c r="AL68" s="282"/>
      <c r="AM68" s="282"/>
      <c r="AN68" s="282"/>
      <c r="AO68" s="282"/>
      <c r="AP68" s="282"/>
      <c r="AQ68" s="282"/>
      <c r="AR68" s="282"/>
      <c r="AS68" s="282"/>
      <c r="AT68" s="282"/>
      <c r="AU68" s="282"/>
      <c r="AV68" s="282"/>
      <c r="AW68" s="282"/>
      <c r="AX68" s="282"/>
      <c r="AY68" s="282"/>
      <c r="AZ68" s="282"/>
      <c r="BA68" s="282"/>
      <c r="BB68" s="282"/>
      <c r="BC68" s="282"/>
      <c r="BD68" s="282"/>
      <c r="BE68" s="282"/>
      <c r="BF68" s="282"/>
    </row>
    <row r="69" spans="1:58" x14ac:dyDescent="0.15">
      <c r="A69" s="282"/>
      <c r="B69" s="282"/>
      <c r="C69" s="282"/>
      <c r="D69" s="282"/>
      <c r="E69" s="282"/>
      <c r="F69" s="282"/>
      <c r="G69" s="282"/>
      <c r="H69" s="282"/>
      <c r="I69" s="282"/>
      <c r="J69" s="282"/>
      <c r="K69" s="282"/>
      <c r="L69" s="282"/>
      <c r="M69" s="282"/>
      <c r="N69" s="282"/>
      <c r="O69" s="282"/>
      <c r="P69" s="282"/>
      <c r="Q69" s="282"/>
      <c r="R69" s="282"/>
      <c r="S69" s="282"/>
      <c r="T69" s="282"/>
      <c r="U69" s="282"/>
      <c r="V69" s="282"/>
      <c r="W69" s="282"/>
      <c r="X69" s="282"/>
      <c r="Y69" s="282"/>
      <c r="Z69" s="282"/>
      <c r="AA69" s="282"/>
      <c r="AB69" s="282"/>
      <c r="AC69" s="282"/>
      <c r="AD69" s="282"/>
      <c r="AE69" s="282"/>
      <c r="AF69" s="282"/>
      <c r="AG69" s="282"/>
      <c r="AH69" s="282"/>
      <c r="AI69" s="282"/>
      <c r="AJ69" s="282"/>
      <c r="AK69" s="282"/>
      <c r="AL69" s="282"/>
      <c r="AM69" s="282"/>
      <c r="AN69" s="282"/>
      <c r="AO69" s="282"/>
      <c r="AP69" s="282"/>
      <c r="AQ69" s="282"/>
      <c r="AR69" s="282"/>
      <c r="AS69" s="282"/>
      <c r="AT69" s="282"/>
      <c r="AU69" s="282"/>
      <c r="AV69" s="282"/>
      <c r="AW69" s="282"/>
      <c r="AX69" s="282"/>
      <c r="AY69" s="282"/>
      <c r="AZ69" s="282"/>
      <c r="BA69" s="282"/>
      <c r="BB69" s="282"/>
      <c r="BC69" s="282"/>
      <c r="BD69" s="282"/>
      <c r="BE69" s="282"/>
      <c r="BF69" s="282"/>
    </row>
    <row r="70" spans="1:58" x14ac:dyDescent="0.15">
      <c r="A70" s="282"/>
      <c r="B70" s="282"/>
      <c r="C70" s="282"/>
      <c r="D70" s="282"/>
      <c r="E70" s="282"/>
      <c r="F70" s="282"/>
      <c r="G70" s="282"/>
      <c r="H70" s="282"/>
      <c r="I70" s="282"/>
      <c r="J70" s="282"/>
      <c r="K70" s="282"/>
      <c r="L70" s="282"/>
      <c r="M70" s="282"/>
      <c r="N70" s="282"/>
      <c r="O70" s="282"/>
      <c r="P70" s="282"/>
      <c r="Q70" s="282"/>
      <c r="R70" s="282"/>
      <c r="S70" s="282"/>
      <c r="T70" s="282"/>
      <c r="U70" s="282"/>
      <c r="V70" s="282"/>
      <c r="W70" s="282"/>
      <c r="X70" s="282"/>
      <c r="Y70" s="282"/>
      <c r="Z70" s="282"/>
      <c r="AA70" s="282"/>
      <c r="AB70" s="282"/>
      <c r="AC70" s="282"/>
      <c r="AD70" s="282"/>
      <c r="AE70" s="282"/>
      <c r="AF70" s="282"/>
      <c r="AG70" s="282"/>
      <c r="AH70" s="282"/>
      <c r="AI70" s="282"/>
      <c r="AJ70" s="282"/>
      <c r="AK70" s="282"/>
      <c r="AL70" s="282"/>
      <c r="AM70" s="282"/>
      <c r="AN70" s="282"/>
      <c r="AO70" s="282"/>
      <c r="AP70" s="282"/>
      <c r="AQ70" s="282"/>
      <c r="AR70" s="282"/>
      <c r="AS70" s="282"/>
      <c r="AT70" s="282"/>
      <c r="AU70" s="282"/>
      <c r="AV70" s="282"/>
      <c r="AW70" s="282"/>
      <c r="AX70" s="282"/>
      <c r="AY70" s="282"/>
      <c r="AZ70" s="282"/>
      <c r="BA70" s="282"/>
      <c r="BB70" s="282"/>
      <c r="BC70" s="282"/>
      <c r="BD70" s="282"/>
      <c r="BE70" s="282"/>
      <c r="BF70" s="282"/>
    </row>
    <row r="71" spans="1:58" x14ac:dyDescent="0.15">
      <c r="A71" s="282"/>
      <c r="B71" s="282"/>
      <c r="C71" s="282"/>
      <c r="D71" s="282"/>
      <c r="E71" s="282"/>
      <c r="F71" s="282"/>
      <c r="G71" s="282"/>
      <c r="H71" s="282"/>
      <c r="I71" s="282"/>
      <c r="J71" s="282"/>
      <c r="K71" s="282"/>
      <c r="L71" s="282"/>
      <c r="M71" s="282"/>
      <c r="N71" s="282"/>
      <c r="O71" s="282"/>
      <c r="P71" s="282"/>
      <c r="Q71" s="282"/>
      <c r="R71" s="282"/>
      <c r="S71" s="282"/>
      <c r="T71" s="282"/>
      <c r="U71" s="282"/>
      <c r="V71" s="282"/>
      <c r="W71" s="282"/>
      <c r="X71" s="282"/>
      <c r="Y71" s="282"/>
      <c r="Z71" s="282"/>
      <c r="AA71" s="282"/>
      <c r="AB71" s="282"/>
      <c r="AC71" s="282"/>
      <c r="AD71" s="282"/>
      <c r="AE71" s="282"/>
      <c r="AF71" s="282"/>
      <c r="AG71" s="282"/>
      <c r="AH71" s="282"/>
      <c r="AI71" s="282"/>
      <c r="AJ71" s="282"/>
      <c r="AK71" s="282"/>
      <c r="AL71" s="282"/>
      <c r="AM71" s="282"/>
      <c r="AN71" s="282"/>
      <c r="AO71" s="282"/>
      <c r="AP71" s="282"/>
      <c r="AQ71" s="282"/>
      <c r="AR71" s="282"/>
      <c r="AS71" s="282"/>
      <c r="AT71" s="282"/>
      <c r="AU71" s="282"/>
      <c r="AV71" s="282"/>
      <c r="AW71" s="282"/>
      <c r="AX71" s="282"/>
      <c r="AY71" s="282"/>
      <c r="AZ71" s="282"/>
      <c r="BA71" s="282"/>
      <c r="BB71" s="282"/>
      <c r="BC71" s="282"/>
      <c r="BD71" s="282"/>
      <c r="BE71" s="282"/>
      <c r="BF71" s="282"/>
    </row>
    <row r="72" spans="1:58" x14ac:dyDescent="0.15">
      <c r="A72" s="282"/>
      <c r="B72" s="282"/>
      <c r="C72" s="282"/>
      <c r="D72" s="282"/>
      <c r="E72" s="282"/>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282"/>
      <c r="AR72" s="282"/>
      <c r="AS72" s="282"/>
      <c r="AT72" s="282"/>
      <c r="AU72" s="282"/>
      <c r="AV72" s="282"/>
      <c r="AW72" s="282"/>
      <c r="AX72" s="282"/>
      <c r="AY72" s="282"/>
      <c r="AZ72" s="282"/>
      <c r="BA72" s="282"/>
      <c r="BB72" s="282"/>
      <c r="BC72" s="282"/>
      <c r="BD72" s="282"/>
      <c r="BE72" s="282"/>
      <c r="BF72" s="282"/>
    </row>
    <row r="73" spans="1:58" x14ac:dyDescent="0.15">
      <c r="A73" s="282"/>
      <c r="B73" s="282"/>
      <c r="C73" s="282"/>
      <c r="D73" s="282"/>
      <c r="E73" s="282"/>
      <c r="F73" s="282"/>
      <c r="G73" s="282"/>
      <c r="H73" s="282"/>
      <c r="I73" s="282"/>
      <c r="J73" s="282"/>
      <c r="K73" s="282"/>
      <c r="L73" s="282"/>
      <c r="M73" s="282"/>
      <c r="N73" s="282"/>
      <c r="O73" s="282"/>
      <c r="P73" s="282"/>
      <c r="Q73" s="282"/>
      <c r="R73" s="282"/>
      <c r="S73" s="282"/>
      <c r="T73" s="282"/>
      <c r="U73" s="282"/>
      <c r="V73" s="282"/>
      <c r="W73" s="282"/>
      <c r="X73" s="282"/>
      <c r="Y73" s="282"/>
      <c r="Z73" s="282"/>
      <c r="AA73" s="282"/>
      <c r="AB73" s="282"/>
      <c r="AC73" s="282"/>
      <c r="AD73" s="282"/>
      <c r="AE73" s="282"/>
      <c r="AF73" s="282"/>
      <c r="AG73" s="282"/>
      <c r="AH73" s="282"/>
      <c r="AI73" s="282"/>
      <c r="AJ73" s="282"/>
      <c r="AK73" s="282"/>
      <c r="AL73" s="282"/>
      <c r="AM73" s="282"/>
      <c r="AN73" s="282"/>
      <c r="AO73" s="282"/>
      <c r="AP73" s="282"/>
      <c r="AQ73" s="282"/>
      <c r="AR73" s="282"/>
      <c r="AS73" s="282"/>
      <c r="AT73" s="282"/>
      <c r="AU73" s="282"/>
      <c r="AV73" s="282"/>
      <c r="AW73" s="282"/>
      <c r="AX73" s="282"/>
      <c r="AY73" s="282"/>
      <c r="AZ73" s="282"/>
      <c r="BA73" s="282"/>
      <c r="BB73" s="282"/>
      <c r="BC73" s="282"/>
      <c r="BD73" s="282"/>
      <c r="BE73" s="282"/>
      <c r="BF73" s="282"/>
    </row>
    <row r="74" spans="1:58" x14ac:dyDescent="0.15">
      <c r="A74" s="282"/>
      <c r="B74" s="282"/>
      <c r="C74" s="282"/>
      <c r="D74" s="282"/>
      <c r="E74" s="282"/>
      <c r="F74" s="282"/>
      <c r="G74" s="282"/>
      <c r="H74" s="282"/>
      <c r="I74" s="282"/>
      <c r="J74" s="282"/>
      <c r="K74" s="282"/>
      <c r="L74" s="282"/>
      <c r="M74" s="282"/>
      <c r="N74" s="282"/>
      <c r="O74" s="282"/>
      <c r="P74" s="282"/>
      <c r="Q74" s="282"/>
      <c r="R74" s="282"/>
      <c r="S74" s="282"/>
      <c r="T74" s="282"/>
      <c r="U74" s="282"/>
      <c r="V74" s="282"/>
      <c r="W74" s="282"/>
      <c r="X74" s="282"/>
      <c r="Y74" s="282"/>
      <c r="Z74" s="282"/>
      <c r="AA74" s="282"/>
      <c r="AB74" s="282"/>
      <c r="AC74" s="282"/>
      <c r="AD74" s="282"/>
      <c r="AE74" s="282"/>
      <c r="AF74" s="282"/>
      <c r="AG74" s="282"/>
      <c r="AH74" s="282"/>
      <c r="AI74" s="282"/>
      <c r="AJ74" s="282"/>
      <c r="AK74" s="282"/>
      <c r="AL74" s="282"/>
      <c r="AM74" s="282"/>
      <c r="AN74" s="282"/>
      <c r="AO74" s="282"/>
      <c r="AP74" s="282"/>
      <c r="AQ74" s="282"/>
      <c r="AR74" s="282"/>
      <c r="AS74" s="282"/>
      <c r="AT74" s="282"/>
      <c r="AU74" s="282"/>
      <c r="AV74" s="282"/>
      <c r="AW74" s="282"/>
      <c r="AX74" s="282"/>
      <c r="AY74" s="282"/>
      <c r="AZ74" s="282"/>
      <c r="BA74" s="282"/>
      <c r="BB74" s="282"/>
      <c r="BC74" s="282"/>
      <c r="BD74" s="282"/>
      <c r="BE74" s="282"/>
      <c r="BF74" s="282"/>
    </row>
    <row r="75" spans="1:58" x14ac:dyDescent="0.15">
      <c r="A75" s="282"/>
      <c r="B75" s="282"/>
      <c r="C75" s="282"/>
      <c r="D75" s="282"/>
      <c r="E75" s="282"/>
      <c r="F75" s="282"/>
      <c r="G75" s="282"/>
      <c r="H75" s="282"/>
      <c r="I75" s="282"/>
      <c r="J75" s="282"/>
      <c r="K75" s="282"/>
      <c r="L75" s="282"/>
      <c r="M75" s="282"/>
      <c r="N75" s="282"/>
      <c r="O75" s="282"/>
      <c r="P75" s="282"/>
      <c r="Q75" s="282"/>
      <c r="R75" s="282"/>
      <c r="S75" s="282"/>
      <c r="T75" s="282"/>
      <c r="U75" s="282"/>
      <c r="V75" s="282"/>
      <c r="W75" s="282"/>
      <c r="X75" s="282"/>
      <c r="Y75" s="282"/>
      <c r="Z75" s="282"/>
      <c r="AA75" s="282"/>
      <c r="AB75" s="282"/>
      <c r="AC75" s="282"/>
      <c r="AD75" s="282"/>
      <c r="AE75" s="282"/>
      <c r="AF75" s="282"/>
      <c r="AG75" s="282"/>
      <c r="AH75" s="282"/>
      <c r="AI75" s="282"/>
      <c r="AJ75" s="282"/>
      <c r="AK75" s="282"/>
      <c r="AL75" s="282"/>
      <c r="AM75" s="282"/>
      <c r="AN75" s="282"/>
      <c r="AO75" s="282"/>
      <c r="AP75" s="282"/>
      <c r="AQ75" s="282"/>
      <c r="AR75" s="282"/>
      <c r="AS75" s="282"/>
      <c r="AT75" s="282"/>
      <c r="AU75" s="282"/>
      <c r="AV75" s="282"/>
      <c r="AW75" s="282"/>
      <c r="AX75" s="282"/>
      <c r="AY75" s="282"/>
      <c r="AZ75" s="282"/>
      <c r="BA75" s="282"/>
      <c r="BB75" s="282"/>
      <c r="BC75" s="282"/>
      <c r="BD75" s="282"/>
      <c r="BE75" s="282"/>
      <c r="BF75" s="282"/>
    </row>
  </sheetData>
  <mergeCells count="65">
    <mergeCell ref="AJ12:AJ14"/>
    <mergeCell ref="A15:AI15"/>
    <mergeCell ref="D12:AI14"/>
    <mergeCell ref="A12:C13"/>
    <mergeCell ref="A17:A25"/>
    <mergeCell ref="D17:F17"/>
    <mergeCell ref="G17:AH17"/>
    <mergeCell ref="D18:F18"/>
    <mergeCell ref="AI20:AI21"/>
    <mergeCell ref="AI22:AI23"/>
    <mergeCell ref="D16:F16"/>
    <mergeCell ref="G16:AH16"/>
    <mergeCell ref="A14:C14"/>
    <mergeCell ref="B17:B25"/>
    <mergeCell ref="G18:AH18"/>
    <mergeCell ref="C20:C21"/>
    <mergeCell ref="C22:C23"/>
    <mergeCell ref="G21:AH21"/>
    <mergeCell ref="G22:AH22"/>
    <mergeCell ref="G23:AH23"/>
    <mergeCell ref="G20:AH20"/>
    <mergeCell ref="D24:F24"/>
    <mergeCell ref="G24:AH24"/>
    <mergeCell ref="D25:F25"/>
    <mergeCell ref="G25:AH25"/>
    <mergeCell ref="D19:F23"/>
    <mergeCell ref="G19:AH19"/>
    <mergeCell ref="D8:AI8"/>
    <mergeCell ref="G36:AH36"/>
    <mergeCell ref="D27:F27"/>
    <mergeCell ref="G27:AH27"/>
    <mergeCell ref="D28:F28"/>
    <mergeCell ref="G28:AH28"/>
    <mergeCell ref="D29:F29"/>
    <mergeCell ref="G29:AH29"/>
    <mergeCell ref="G32:AH32"/>
    <mergeCell ref="G33:AH33"/>
    <mergeCell ref="G34:AH34"/>
    <mergeCell ref="C31:AI31"/>
    <mergeCell ref="G35:AH35"/>
    <mergeCell ref="D30:F30"/>
    <mergeCell ref="G30:AH30"/>
    <mergeCell ref="G26:AH26"/>
    <mergeCell ref="A1:AI1"/>
    <mergeCell ref="A11:AI11"/>
    <mergeCell ref="A2:AH2"/>
    <mergeCell ref="W3:AD3"/>
    <mergeCell ref="AE3:AH3"/>
    <mergeCell ref="A3:V3"/>
    <mergeCell ref="A4:AH4"/>
    <mergeCell ref="A5:AH5"/>
    <mergeCell ref="A6:AH6"/>
    <mergeCell ref="A9:C9"/>
    <mergeCell ref="D9:AI9"/>
    <mergeCell ref="A10:C10"/>
    <mergeCell ref="D10:AI10"/>
    <mergeCell ref="D7:AI7"/>
    <mergeCell ref="A7:C7"/>
    <mergeCell ref="A8:C8"/>
    <mergeCell ref="A31:A35"/>
    <mergeCell ref="B31:B35"/>
    <mergeCell ref="D32:F35"/>
    <mergeCell ref="D36:F36"/>
    <mergeCell ref="A26:A30"/>
    <mergeCell ref="D26:F26"/>
  </mergeCells>
  <phoneticPr fontId="3"/>
  <conditionalFormatting sqref="D8:AI8">
    <cfRule type="beginsWith" dxfId="0" priority="1" operator="beginsWith" text="選択">
      <formula>LEFT(D8,LEN("選択"))="選択"</formula>
    </cfRule>
  </conditionalFormatting>
  <dataValidations count="1">
    <dataValidation type="textLength" operator="lessThanOrEqual" allowBlank="1" showInputMessage="1" showErrorMessage="1" sqref="D9:AI9" xr:uid="{00000000-0002-0000-0A00-000000000000}">
      <formula1>30</formula1>
    </dataValidation>
  </dataValidations>
  <pageMargins left="0.75" right="0.75" top="1" bottom="1" header="0.51200000000000001" footer="0.51200000000000001"/>
  <pageSetup paperSize="9" scale="8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選択肢!$M$3:$M$23</xm:f>
          </x14:formula1>
          <xm:sqref>AE3:AH3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9"/>
  <sheetViews>
    <sheetView topLeftCell="Q1" workbookViewId="0">
      <selection activeCell="R4" sqref="R4"/>
    </sheetView>
  </sheetViews>
  <sheetFormatPr defaultRowHeight="13.5" x14ac:dyDescent="0.15"/>
  <cols>
    <col min="7" max="7" width="17" customWidth="1"/>
    <col min="17" max="17" width="11.125" customWidth="1"/>
    <col min="18" max="18" width="12" customWidth="1"/>
    <col min="39" max="39" width="30.25" customWidth="1"/>
  </cols>
  <sheetData>
    <row r="1" spans="1:39" ht="54" x14ac:dyDescent="0.15">
      <c r="B1" s="152" t="s">
        <v>206</v>
      </c>
      <c r="C1" s="153" t="s">
        <v>207</v>
      </c>
      <c r="D1" s="152" t="s">
        <v>208</v>
      </c>
      <c r="E1" s="154" t="s">
        <v>209</v>
      </c>
      <c r="F1" s="155" t="s">
        <v>210</v>
      </c>
      <c r="G1" s="155" t="s">
        <v>211</v>
      </c>
      <c r="H1" s="155" t="s">
        <v>212</v>
      </c>
      <c r="I1" s="155" t="s">
        <v>213</v>
      </c>
      <c r="J1" s="155" t="s">
        <v>214</v>
      </c>
      <c r="K1" s="155" t="s">
        <v>215</v>
      </c>
      <c r="L1" s="155" t="s">
        <v>216</v>
      </c>
      <c r="M1" s="155" t="s">
        <v>217</v>
      </c>
      <c r="N1" s="155" t="s">
        <v>218</v>
      </c>
      <c r="O1" s="155" t="s">
        <v>219</v>
      </c>
      <c r="P1" s="156" t="s">
        <v>220</v>
      </c>
      <c r="Q1" s="157" t="s">
        <v>221</v>
      </c>
      <c r="R1" s="158" t="s">
        <v>222</v>
      </c>
      <c r="S1" s="158" t="s">
        <v>223</v>
      </c>
      <c r="T1" s="158" t="s">
        <v>224</v>
      </c>
      <c r="U1" s="158" t="s">
        <v>225</v>
      </c>
      <c r="V1" s="158" t="s">
        <v>226</v>
      </c>
      <c r="W1" s="158" t="s">
        <v>227</v>
      </c>
      <c r="X1" s="158" t="s">
        <v>228</v>
      </c>
      <c r="Y1" s="158" t="s">
        <v>229</v>
      </c>
      <c r="Z1" s="158" t="s">
        <v>230</v>
      </c>
      <c r="AA1" s="158" t="s">
        <v>231</v>
      </c>
      <c r="AB1" s="158" t="s">
        <v>232</v>
      </c>
      <c r="AC1" s="158" t="s">
        <v>233</v>
      </c>
      <c r="AD1" s="158" t="s">
        <v>234</v>
      </c>
      <c r="AE1" s="159" t="s">
        <v>235</v>
      </c>
      <c r="AF1" s="158" t="s">
        <v>236</v>
      </c>
      <c r="AG1" s="154" t="s">
        <v>237</v>
      </c>
      <c r="AI1" s="158" t="s">
        <v>484</v>
      </c>
      <c r="AJ1" s="158" t="s">
        <v>483</v>
      </c>
      <c r="AK1" s="158" t="s">
        <v>485</v>
      </c>
      <c r="AL1" s="158" t="s">
        <v>486</v>
      </c>
      <c r="AM1" s="158" t="s">
        <v>487</v>
      </c>
    </row>
    <row r="2" spans="1:39" ht="66" customHeight="1" x14ac:dyDescent="0.15">
      <c r="A2" t="s">
        <v>238</v>
      </c>
      <c r="B2" s="160">
        <f>表紙!AE3</f>
        <v>0</v>
      </c>
      <c r="C2" s="161"/>
      <c r="D2" s="162"/>
      <c r="E2" s="163" t="str">
        <f>表紙!$D$9</f>
        <v>(20字程度）</v>
      </c>
      <c r="F2" s="164" t="str">
        <f>応募用紙1!$C$7</f>
        <v>　面積(延長)：約    ha　(　　　　　ｍ)　 注：面積又は延長のどちらかを記載</v>
      </c>
      <c r="G2" s="165" t="str">
        <f>応募用紙3!C20&amp;応募用紙3!C21&amp;応募用紙3!C22</f>
        <v>　対象公園(施設)の：　選択計画・設計内容：　選択0</v>
      </c>
      <c r="H2" s="166" t="str">
        <f>応募用紙1!$C$8</f>
        <v>（西暦）　　年　　月</v>
      </c>
      <c r="I2" s="163">
        <f>応募用紙1!$C$24</f>
        <v>0</v>
      </c>
      <c r="J2" s="167" t="str">
        <f>応募用紙1!$C$25&amp;応募用紙1!$C$26</f>
        <v>　〒　　-</v>
      </c>
      <c r="K2" s="165" t="str">
        <f>応募用紙3!C15</f>
        <v>選択</v>
      </c>
      <c r="L2" s="168"/>
      <c r="M2" s="164" t="str">
        <f>応募用紙1!$H$31&amp;応募用紙1!$J$31</f>
        <v>又は10000</v>
      </c>
      <c r="N2" s="169" t="str">
        <f>応募用紙1!$C$32</f>
        <v>　（西暦）　　　年　　　　</v>
      </c>
      <c r="O2" s="170">
        <f>応募用紙1!$C$33</f>
        <v>0</v>
      </c>
      <c r="P2" s="171"/>
      <c r="Q2" s="172"/>
      <c r="R2" s="170">
        <f>'応募用紙2 -1'!C5</f>
        <v>0</v>
      </c>
      <c r="S2" s="170">
        <f>'応募用紙2 -1'!C5</f>
        <v>0</v>
      </c>
      <c r="T2" s="170">
        <f>'応募用紙2 -1'!C7</f>
        <v>0</v>
      </c>
      <c r="U2" s="173">
        <f>'応募用紙2 -1'!H7</f>
        <v>0</v>
      </c>
      <c r="V2" s="170" t="str">
        <f>'応募用紙2 -1'!C8</f>
        <v>〒</v>
      </c>
      <c r="W2" s="173">
        <f>'応募用紙2 -1'!C9</f>
        <v>0</v>
      </c>
      <c r="X2" s="174"/>
      <c r="Y2" s="173">
        <f>'応募用紙2 -1'!D14</f>
        <v>0</v>
      </c>
      <c r="Z2" s="173">
        <f>'応募用紙2 -1'!D13</f>
        <v>0</v>
      </c>
      <c r="AA2" s="173">
        <f>'応募用紙2 -1'!D10</f>
        <v>0</v>
      </c>
      <c r="AB2" s="173">
        <f>'応募用紙2 -1'!D15</f>
        <v>0</v>
      </c>
      <c r="AC2" s="173">
        <f>'応募用紙2 -1'!G15</f>
        <v>0</v>
      </c>
      <c r="AD2" s="173">
        <f>'応募用紙2 -1'!D16</f>
        <v>0</v>
      </c>
      <c r="AE2" s="175">
        <f>'応募用紙2 -1'!G16</f>
        <v>0</v>
      </c>
      <c r="AF2" s="173"/>
      <c r="AG2" s="173" t="s">
        <v>241</v>
      </c>
      <c r="AI2" s="176" t="str">
        <f>応募用紙1!C36</f>
        <v>選択</v>
      </c>
      <c r="AJ2" s="176" t="str">
        <f>応募用紙1!I36</f>
        <v>選択</v>
      </c>
      <c r="AK2" s="176">
        <f>応募用紙1!C37</f>
        <v>0</v>
      </c>
      <c r="AL2" s="176">
        <f>応募用紙1!C38</f>
        <v>0</v>
      </c>
      <c r="AM2" s="176">
        <f>応募用紙1!C39</f>
        <v>0</v>
      </c>
    </row>
    <row r="3" spans="1:39" ht="67.5" customHeight="1" x14ac:dyDescent="0.15">
      <c r="A3" t="s">
        <v>239</v>
      </c>
      <c r="B3" s="160">
        <f>表紙!AE3</f>
        <v>0</v>
      </c>
      <c r="C3" s="176"/>
      <c r="D3" s="176"/>
      <c r="E3" s="163" t="str">
        <f>表紙!$D$9</f>
        <v>(20字程度）</v>
      </c>
      <c r="F3" s="164" t="str">
        <f>応募用紙1!$C$7</f>
        <v>　面積(延長)：約    ha　(　　　　　ｍ)　 注：面積又は延長のどちらかを記載</v>
      </c>
      <c r="G3" s="177" t="str">
        <f>応募用紙3!C20&amp;応募用紙3!C21&amp;応募用紙3!C22</f>
        <v>　対象公園(施設)の：　選択計画・設計内容：　選択0</v>
      </c>
      <c r="H3" s="166" t="str">
        <f>応募用紙1!$C$8</f>
        <v>（西暦）　　年　　月</v>
      </c>
      <c r="I3" s="163">
        <f>応募用紙1!$C$24</f>
        <v>0</v>
      </c>
      <c r="J3" s="167" t="str">
        <f>応募用紙1!$C$25&amp;応募用紙1!$C$26</f>
        <v>　〒　　-</v>
      </c>
      <c r="K3" s="177" t="str">
        <f>応募用紙3!C15</f>
        <v>選択</v>
      </c>
      <c r="L3" s="168"/>
      <c r="M3" s="164" t="str">
        <f>応募用紙1!$H$31&amp;応募用紙1!$J$31</f>
        <v>又は10000</v>
      </c>
      <c r="N3" s="169" t="str">
        <f>応募用紙1!$C$32</f>
        <v>　（西暦）　　　年　　　　</v>
      </c>
      <c r="O3" s="170">
        <f>応募用紙1!$C$33</f>
        <v>0</v>
      </c>
      <c r="P3" s="171"/>
      <c r="Q3" s="172"/>
      <c r="R3" s="265" t="str">
        <f>'応募用紙2 -2'!C5&amp;'応募用紙2 -2'!C6&amp;'応募用紙2 -2'!C7&amp;'応募用紙2 -2'!C8&amp;'応募用紙2 -2'!C57&amp;'応募用紙2 -2'!C58&amp;'応募用紙2 -2'!C59&amp;'応募用紙2 -2'!C60&amp;'応募用紙2 -2'!C105&amp;'応募用紙2 -2'!C106&amp;'応募用紙2 -2'!C107&amp;'応募用紙2 -2'!C108</f>
        <v>000000000000</v>
      </c>
      <c r="S3" s="178">
        <f>'応募用紙2 -2'!C10</f>
        <v>0</v>
      </c>
      <c r="T3" s="178">
        <f>'応募用紙2 -2'!C12</f>
        <v>0</v>
      </c>
      <c r="U3" s="178">
        <f>'応募用紙2 -2'!G12</f>
        <v>0</v>
      </c>
      <c r="V3" s="178" t="str">
        <f>'応募用紙2 -2'!C13</f>
        <v>〒</v>
      </c>
      <c r="W3" s="176">
        <f>'応募用紙2 -2'!C14</f>
        <v>0</v>
      </c>
      <c r="X3" s="174"/>
      <c r="Y3" s="176">
        <f>'応募用紙2 -2'!D19</f>
        <v>0</v>
      </c>
      <c r="Z3" s="176">
        <f>'応募用紙2 -2'!D18</f>
        <v>0</v>
      </c>
      <c r="AA3" s="176">
        <f>'応募用紙2 -2'!D15</f>
        <v>0</v>
      </c>
      <c r="AB3" s="176">
        <f>'応募用紙2 -2'!D20</f>
        <v>0</v>
      </c>
      <c r="AC3" s="176">
        <f>'応募用紙2 -2'!G20</f>
        <v>0</v>
      </c>
      <c r="AD3" s="176">
        <f>'応募用紙2 -2'!D21</f>
        <v>0</v>
      </c>
      <c r="AE3" s="176">
        <f>'応募用紙2 -2'!G21</f>
        <v>0</v>
      </c>
      <c r="AF3" s="176"/>
      <c r="AG3" s="173" t="s">
        <v>241</v>
      </c>
      <c r="AI3" s="176" t="str">
        <f>AI2</f>
        <v>選択</v>
      </c>
      <c r="AJ3" s="176" t="str">
        <f t="shared" ref="AJ3:AM3" si="0">AJ2</f>
        <v>選択</v>
      </c>
      <c r="AK3" s="176">
        <f t="shared" si="0"/>
        <v>0</v>
      </c>
      <c r="AL3" s="176">
        <f t="shared" si="0"/>
        <v>0</v>
      </c>
      <c r="AM3" s="176">
        <f t="shared" si="0"/>
        <v>0</v>
      </c>
    </row>
    <row r="4" spans="1:39" ht="64.5" customHeight="1" x14ac:dyDescent="0.15">
      <c r="A4" t="s">
        <v>240</v>
      </c>
      <c r="B4" s="160">
        <f>表紙!AE3</f>
        <v>0</v>
      </c>
      <c r="C4" s="176"/>
      <c r="D4" s="176"/>
      <c r="E4" s="163" t="str">
        <f>表紙!$D$9</f>
        <v>(20字程度）</v>
      </c>
      <c r="F4" s="164" t="str">
        <f>応募用紙1!$C$7</f>
        <v>　面積(延長)：約    ha　(　　　　　ｍ)　 注：面積又は延長のどちらかを記載</v>
      </c>
      <c r="G4" s="177" t="str">
        <f>応募用紙3!C20&amp;応募用紙3!C21&amp;応募用紙3!C22</f>
        <v>　対象公園(施設)の：　選択計画・設計内容：　選択0</v>
      </c>
      <c r="H4" s="166" t="str">
        <f>応募用紙1!$C$8</f>
        <v>（西暦）　　年　　月</v>
      </c>
      <c r="I4" s="163">
        <f>応募用紙1!$C$24</f>
        <v>0</v>
      </c>
      <c r="J4" s="167" t="str">
        <f>応募用紙1!$C$25&amp;応募用紙1!$C$26</f>
        <v>　〒　　-</v>
      </c>
      <c r="K4" s="177" t="str">
        <f>応募用紙3!C15</f>
        <v>選択</v>
      </c>
      <c r="L4" s="168"/>
      <c r="M4" s="164" t="str">
        <f>応募用紙1!$H$31&amp;応募用紙1!$J$31</f>
        <v>又は10000</v>
      </c>
      <c r="N4" s="169" t="str">
        <f>応募用紙1!$C$32</f>
        <v>　（西暦）　　　年　　　　</v>
      </c>
      <c r="O4" s="170">
        <f>応募用紙1!$C$33</f>
        <v>0</v>
      </c>
      <c r="P4" s="171"/>
      <c r="Q4" s="172"/>
      <c r="R4" s="176">
        <f>'応募用紙2 -3'!C10</f>
        <v>0</v>
      </c>
      <c r="S4" s="178">
        <f>'応募用紙2 -3'!D19</f>
        <v>0</v>
      </c>
      <c r="T4" s="178">
        <f>'応募用紙2 -3'!C12</f>
        <v>0</v>
      </c>
      <c r="U4" s="176" t="str">
        <f>'応募用紙2 -3'!G12</f>
        <v>会長</v>
      </c>
      <c r="V4" s="178" t="str">
        <f>'応募用紙2 -3'!C13</f>
        <v>〒</v>
      </c>
      <c r="W4" s="176">
        <f>'応募用紙2 -3'!C14</f>
        <v>0</v>
      </c>
      <c r="X4" s="174"/>
      <c r="Y4" s="176">
        <f>'応募用紙2 -3'!D19</f>
        <v>0</v>
      </c>
      <c r="Z4" s="176">
        <f>'応募用紙2 -3'!D18</f>
        <v>0</v>
      </c>
      <c r="AA4" s="176">
        <f>'応募用紙2 -3'!D15</f>
        <v>0</v>
      </c>
      <c r="AB4" s="176">
        <f>'応募用紙2 -3'!D20</f>
        <v>0</v>
      </c>
      <c r="AC4" s="176">
        <f>'応募用紙2 -3'!G20</f>
        <v>0</v>
      </c>
      <c r="AD4" s="176">
        <f>'応募用紙2 -3'!D21</f>
        <v>0</v>
      </c>
      <c r="AE4" s="176">
        <f>'応募用紙2 -3'!G21</f>
        <v>0</v>
      </c>
      <c r="AF4" s="176"/>
      <c r="AG4" s="173" t="s">
        <v>241</v>
      </c>
      <c r="AI4" s="176" t="str">
        <f>AI2</f>
        <v>選択</v>
      </c>
      <c r="AJ4" s="176" t="str">
        <f t="shared" ref="AJ4:AM4" si="1">AJ2</f>
        <v>選択</v>
      </c>
      <c r="AK4" s="176">
        <f t="shared" si="1"/>
        <v>0</v>
      </c>
      <c r="AL4" s="176">
        <f t="shared" si="1"/>
        <v>0</v>
      </c>
      <c r="AM4" s="176">
        <f t="shared" si="1"/>
        <v>0</v>
      </c>
    </row>
    <row r="6" spans="1:39" x14ac:dyDescent="0.15">
      <c r="Q6" s="176" t="s">
        <v>240</v>
      </c>
      <c r="R6" s="176" t="str">
        <f>'応募用紙2 -3'!C6&amp;'応募用紙2 -3'!C7&amp;'応募用紙2 -3'!C8&amp;'応募用紙2 -3'!C57&amp;'応募用紙2 -3'!C58&amp;'応募用紙2 -3'!C59&amp;'応募用紙2 -3'!C60&amp;'応募用紙2 -3'!C105&amp;'応募用紙2 -3'!C106&amp;'応募用紙2 -3'!C107&amp;'応募用紙2 -3'!C108</f>
        <v>00000000000</v>
      </c>
    </row>
    <row r="9" spans="1:39" x14ac:dyDescent="0.15">
      <c r="M9" s="92"/>
      <c r="N9" s="92"/>
      <c r="O9" s="92"/>
      <c r="P9" s="92"/>
      <c r="Q9" s="92"/>
      <c r="R9" s="92"/>
      <c r="S9" s="92"/>
      <c r="T9" s="92"/>
      <c r="U9" s="92"/>
      <c r="V9" s="92"/>
      <c r="W9" s="92"/>
      <c r="X9" s="92"/>
      <c r="Y9" s="92"/>
    </row>
  </sheetData>
  <phoneticPr fontId="3"/>
  <dataValidations count="2">
    <dataValidation type="list" allowBlank="1" showInputMessage="1" showErrorMessage="1" sqref="L2:L4" xr:uid="{00000000-0002-0000-0B00-000000000000}">
      <formula1>$L$71:$L$87</formula1>
    </dataValidation>
    <dataValidation type="list" allowBlank="1" showInputMessage="1" showErrorMessage="1" sqref="P2:P4" xr:uid="{00000000-0002-0000-0B00-000001000000}">
      <formula1>$P$71:$P$74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43"/>
  <sheetViews>
    <sheetView topLeftCell="U1" zoomScaleNormal="100" workbookViewId="0">
      <selection activeCell="AJ3" sqref="AJ3"/>
    </sheetView>
  </sheetViews>
  <sheetFormatPr defaultRowHeight="13.5" x14ac:dyDescent="0.15"/>
  <cols>
    <col min="4" max="32" width="10.625" customWidth="1"/>
  </cols>
  <sheetData>
    <row r="1" spans="1:44" x14ac:dyDescent="0.15">
      <c r="A1" t="s">
        <v>238</v>
      </c>
    </row>
    <row r="2" spans="1:44" ht="27" x14ac:dyDescent="0.15">
      <c r="A2" s="179" t="s">
        <v>206</v>
      </c>
      <c r="B2" s="180" t="s">
        <v>209</v>
      </c>
      <c r="C2" s="180" t="s">
        <v>278</v>
      </c>
      <c r="D2" s="176" t="s">
        <v>279</v>
      </c>
      <c r="E2" s="176" t="s">
        <v>280</v>
      </c>
      <c r="F2" s="181" t="s">
        <v>281</v>
      </c>
      <c r="G2" s="244" t="s">
        <v>282</v>
      </c>
      <c r="H2" s="244" t="s">
        <v>283</v>
      </c>
      <c r="I2" s="244" t="s">
        <v>284</v>
      </c>
      <c r="J2" s="244" t="s">
        <v>285</v>
      </c>
      <c r="K2" s="244" t="s">
        <v>286</v>
      </c>
      <c r="L2" s="244" t="s">
        <v>287</v>
      </c>
      <c r="M2" s="244" t="s">
        <v>288</v>
      </c>
      <c r="N2" s="244" t="s">
        <v>289</v>
      </c>
      <c r="O2" s="244" t="s">
        <v>290</v>
      </c>
      <c r="P2" s="244" t="s">
        <v>291</v>
      </c>
      <c r="Q2" s="244" t="s">
        <v>292</v>
      </c>
      <c r="R2" s="244" t="s">
        <v>293</v>
      </c>
      <c r="S2" s="244" t="s">
        <v>294</v>
      </c>
      <c r="T2" s="244" t="s">
        <v>295</v>
      </c>
      <c r="U2" s="244" t="s">
        <v>296</v>
      </c>
      <c r="V2" s="244" t="s">
        <v>297</v>
      </c>
      <c r="W2" s="244" t="s">
        <v>298</v>
      </c>
      <c r="X2" s="244" t="s">
        <v>299</v>
      </c>
      <c r="Y2" s="244" t="s">
        <v>300</v>
      </c>
      <c r="Z2" s="244" t="s">
        <v>301</v>
      </c>
      <c r="AA2" s="244" t="s">
        <v>306</v>
      </c>
      <c r="AB2" s="244" t="s">
        <v>308</v>
      </c>
      <c r="AC2" s="176" t="s">
        <v>302</v>
      </c>
      <c r="AD2" s="176" t="s">
        <v>303</v>
      </c>
      <c r="AE2" s="176" t="s">
        <v>304</v>
      </c>
      <c r="AF2" s="176" t="s">
        <v>305</v>
      </c>
      <c r="AI2" s="176"/>
      <c r="AJ2" s="176" t="s">
        <v>604</v>
      </c>
      <c r="AK2" s="176" t="s">
        <v>605</v>
      </c>
      <c r="AL2" s="176" t="s">
        <v>606</v>
      </c>
      <c r="AM2" s="176" t="s">
        <v>607</v>
      </c>
      <c r="AN2" s="176" t="s">
        <v>608</v>
      </c>
      <c r="AO2" s="176" t="s">
        <v>609</v>
      </c>
      <c r="AP2" s="176" t="s">
        <v>610</v>
      </c>
      <c r="AQ2" s="176" t="s">
        <v>611</v>
      </c>
      <c r="AR2" s="176" t="s">
        <v>612</v>
      </c>
    </row>
    <row r="3" spans="1:44" ht="97.5" customHeight="1" x14ac:dyDescent="0.15">
      <c r="A3" s="182"/>
      <c r="B3" s="183" t="str">
        <f>表紙!D$9</f>
        <v>(20字程度）</v>
      </c>
      <c r="C3" s="183" t="str">
        <f>表紙!D$10</f>
        <v>（フリガナ）</v>
      </c>
      <c r="D3" s="176">
        <v>1</v>
      </c>
      <c r="E3" s="176">
        <f>'応募用紙2 -1'!C5</f>
        <v>0</v>
      </c>
      <c r="F3" s="181">
        <f>'応募用紙2 -1'!C4</f>
        <v>0</v>
      </c>
      <c r="G3" s="244"/>
      <c r="H3" s="244"/>
      <c r="I3" s="244"/>
      <c r="J3" s="244"/>
      <c r="K3" s="244"/>
      <c r="L3" s="244"/>
      <c r="M3" s="244"/>
      <c r="N3" s="244"/>
      <c r="O3" s="244"/>
      <c r="P3" s="244"/>
      <c r="Q3" s="244"/>
      <c r="R3" s="244"/>
      <c r="S3" s="244"/>
      <c r="T3" s="244"/>
      <c r="U3" s="244"/>
      <c r="V3" s="244"/>
      <c r="W3" s="244"/>
      <c r="X3" s="244"/>
      <c r="Y3" s="244"/>
      <c r="Z3" s="244"/>
      <c r="AA3" s="244"/>
      <c r="AB3" s="244"/>
      <c r="AC3" s="176" t="str">
        <f>表紙!A$3</f>
        <v>①設計部門</v>
      </c>
      <c r="AD3" s="176">
        <f>応募用紙1!C$26</f>
        <v>0</v>
      </c>
      <c r="AE3" s="176">
        <f>応募用紙1!C$24</f>
        <v>0</v>
      </c>
      <c r="AF3" s="176"/>
      <c r="AI3" s="176"/>
      <c r="AJ3" s="176">
        <f>'応募用紙2 -1'!C5</f>
        <v>0</v>
      </c>
      <c r="AK3" s="176">
        <f>'応募用紙2 -1'!D14</f>
        <v>0</v>
      </c>
      <c r="AL3" s="176">
        <f>'応募用紙2 -1'!D13</f>
        <v>0</v>
      </c>
      <c r="AM3" s="176">
        <f>'応募用紙2 -1'!D10</f>
        <v>0</v>
      </c>
      <c r="AN3" s="176" t="str">
        <f>'応募用紙2 -1'!D11</f>
        <v>〒</v>
      </c>
      <c r="AO3" s="176">
        <f>'応募用紙2 -1'!D12</f>
        <v>0</v>
      </c>
      <c r="AP3" s="176">
        <f>'応募用紙2 -1'!D15</f>
        <v>0</v>
      </c>
      <c r="AQ3" s="176">
        <f>'応募用紙2 -1'!D16</f>
        <v>0</v>
      </c>
      <c r="AR3" s="176">
        <f>'応募用紙2 -1'!G16</f>
        <v>0</v>
      </c>
    </row>
    <row r="4" spans="1:44" x14ac:dyDescent="0.15">
      <c r="AG4">
        <v>1</v>
      </c>
    </row>
    <row r="5" spans="1:44" x14ac:dyDescent="0.15">
      <c r="AG5">
        <v>2</v>
      </c>
    </row>
    <row r="6" spans="1:44" x14ac:dyDescent="0.15">
      <c r="AB6" t="str">
        <f>AC3</f>
        <v>①設計部門</v>
      </c>
      <c r="AC6" t="str">
        <f>B3</f>
        <v>(20字程度）</v>
      </c>
      <c r="AD6">
        <f>E3</f>
        <v>0</v>
      </c>
      <c r="AG6">
        <v>3</v>
      </c>
    </row>
    <row r="7" spans="1:44" x14ac:dyDescent="0.15">
      <c r="AC7" t="str">
        <f>AE7&amp;AD3&amp;AF7&amp;AE3</f>
        <v>　0／0</v>
      </c>
      <c r="AD7">
        <f>G3</f>
        <v>0</v>
      </c>
      <c r="AE7" t="s">
        <v>516</v>
      </c>
      <c r="AF7" t="s">
        <v>446</v>
      </c>
      <c r="AG7">
        <v>4</v>
      </c>
    </row>
    <row r="8" spans="1:44" x14ac:dyDescent="0.15">
      <c r="A8" t="s">
        <v>239</v>
      </c>
      <c r="AG8">
        <v>5</v>
      </c>
    </row>
    <row r="9" spans="1:44" ht="27" x14ac:dyDescent="0.15">
      <c r="A9" s="179" t="s">
        <v>206</v>
      </c>
      <c r="B9" s="180" t="s">
        <v>209</v>
      </c>
      <c r="C9" s="180" t="s">
        <v>278</v>
      </c>
      <c r="D9" s="176" t="s">
        <v>279</v>
      </c>
      <c r="E9" s="176" t="s">
        <v>280</v>
      </c>
      <c r="F9" s="181" t="s">
        <v>281</v>
      </c>
      <c r="G9" s="176" t="s">
        <v>282</v>
      </c>
      <c r="H9" s="181" t="s">
        <v>283</v>
      </c>
      <c r="I9" s="176" t="s">
        <v>284</v>
      </c>
      <c r="J9" s="181" t="s">
        <v>285</v>
      </c>
      <c r="K9" s="176" t="s">
        <v>286</v>
      </c>
      <c r="L9" s="181" t="s">
        <v>287</v>
      </c>
      <c r="M9" s="176" t="s">
        <v>288</v>
      </c>
      <c r="N9" s="181" t="s">
        <v>289</v>
      </c>
      <c r="O9" s="176" t="s">
        <v>290</v>
      </c>
      <c r="P9" s="181" t="s">
        <v>291</v>
      </c>
      <c r="Q9" s="176" t="s">
        <v>292</v>
      </c>
      <c r="R9" s="181" t="s">
        <v>293</v>
      </c>
      <c r="S9" s="176" t="s">
        <v>294</v>
      </c>
      <c r="T9" s="181" t="s">
        <v>295</v>
      </c>
      <c r="U9" s="176" t="s">
        <v>296</v>
      </c>
      <c r="V9" s="181" t="s">
        <v>297</v>
      </c>
      <c r="W9" s="176" t="s">
        <v>298</v>
      </c>
      <c r="X9" s="181" t="s">
        <v>299</v>
      </c>
      <c r="Y9" s="176" t="s">
        <v>300</v>
      </c>
      <c r="Z9" s="181" t="s">
        <v>301</v>
      </c>
      <c r="AA9" s="176" t="s">
        <v>306</v>
      </c>
      <c r="AB9" s="181" t="s">
        <v>307</v>
      </c>
      <c r="AC9" s="176" t="s">
        <v>302</v>
      </c>
      <c r="AD9" s="176" t="s">
        <v>303</v>
      </c>
      <c r="AE9" s="176" t="s">
        <v>304</v>
      </c>
      <c r="AF9" s="176" t="s">
        <v>305</v>
      </c>
      <c r="AI9" s="176"/>
      <c r="AJ9" s="176" t="s">
        <v>604</v>
      </c>
      <c r="AK9" s="176" t="s">
        <v>605</v>
      </c>
      <c r="AL9" s="176" t="s">
        <v>613</v>
      </c>
      <c r="AM9" s="176" t="s">
        <v>607</v>
      </c>
      <c r="AN9" s="176" t="s">
        <v>22</v>
      </c>
      <c r="AO9" s="176" t="s">
        <v>609</v>
      </c>
      <c r="AP9" s="176" t="s">
        <v>610</v>
      </c>
      <c r="AQ9" s="176" t="s">
        <v>611</v>
      </c>
      <c r="AR9" s="176" t="s">
        <v>614</v>
      </c>
    </row>
    <row r="10" spans="1:44" ht="17.25" x14ac:dyDescent="0.15">
      <c r="A10" s="182"/>
      <c r="B10" s="183" t="str">
        <f>表紙!D$9</f>
        <v>(20字程度）</v>
      </c>
      <c r="C10" s="183" t="str">
        <f>表紙!D$10</f>
        <v>（フリガナ）</v>
      </c>
      <c r="D10" s="176"/>
      <c r="E10" s="176">
        <f>'応募用紙2 -2'!C10</f>
        <v>0</v>
      </c>
      <c r="F10" s="181">
        <f>'応募用紙2 -2'!C9</f>
        <v>0</v>
      </c>
      <c r="G10" s="176">
        <f>'応募用紙2 -2'!C24</f>
        <v>0</v>
      </c>
      <c r="H10" s="181">
        <f>'応募用紙2 -2'!C23</f>
        <v>0</v>
      </c>
      <c r="I10" s="176">
        <f>'応募用紙2 -2'!C34</f>
        <v>0</v>
      </c>
      <c r="J10" s="181">
        <f>'応募用紙2 -2'!C33</f>
        <v>0</v>
      </c>
      <c r="K10" s="176">
        <f>'応募用紙2 -2'!C44</f>
        <v>0</v>
      </c>
      <c r="L10" s="181">
        <f>'応募用紙2 -2'!C43</f>
        <v>0</v>
      </c>
      <c r="M10" s="176">
        <f>'応募用紙2 -2'!C62</f>
        <v>0</v>
      </c>
      <c r="N10" s="181">
        <f>'応募用紙2 -2'!C61</f>
        <v>0</v>
      </c>
      <c r="O10" s="176">
        <f>'応募用紙2 -2'!C72</f>
        <v>0</v>
      </c>
      <c r="P10" s="181">
        <f>'応募用紙2 -2'!C71</f>
        <v>0</v>
      </c>
      <c r="Q10" s="176">
        <f>'応募用紙2 -2'!C82</f>
        <v>0</v>
      </c>
      <c r="R10" s="181">
        <f>'応募用紙2 -2'!C81</f>
        <v>0</v>
      </c>
      <c r="S10" s="176">
        <f>'応募用紙2 -2'!C92</f>
        <v>0</v>
      </c>
      <c r="T10" s="181">
        <f>'応募用紙2 -2'!C91</f>
        <v>0</v>
      </c>
      <c r="U10" s="176">
        <f>'応募用紙2 -2'!C110</f>
        <v>0</v>
      </c>
      <c r="V10" s="181">
        <f>'応募用紙2 -2'!C109</f>
        <v>0</v>
      </c>
      <c r="W10" s="176">
        <f>'応募用紙2 -2'!C120</f>
        <v>0</v>
      </c>
      <c r="X10" s="181">
        <f>'応募用紙2 -2'!C119</f>
        <v>0</v>
      </c>
      <c r="Y10" s="176">
        <f>'応募用紙2 -2'!C130</f>
        <v>0</v>
      </c>
      <c r="Z10" s="181">
        <f>'応募用紙2 -2'!C129</f>
        <v>0</v>
      </c>
      <c r="AA10" s="176">
        <f>'応募用紙2 -2'!C140</f>
        <v>0</v>
      </c>
      <c r="AB10" s="181">
        <f>'応募用紙2 -2'!C139</f>
        <v>0</v>
      </c>
      <c r="AC10" s="176" t="str">
        <f>表紙!A$3</f>
        <v>①設計部門</v>
      </c>
      <c r="AD10" s="176">
        <f>応募用紙1!C$26</f>
        <v>0</v>
      </c>
      <c r="AE10" s="176">
        <f>応募用紙1!C$24</f>
        <v>0</v>
      </c>
      <c r="AF10" s="176"/>
      <c r="AI10" s="176"/>
      <c r="AJ10" s="176">
        <f>'応募用紙2 -2'!C10</f>
        <v>0</v>
      </c>
      <c r="AK10" s="176">
        <f>'応募用紙2 -2'!D19</f>
        <v>0</v>
      </c>
      <c r="AL10" s="176">
        <f>'応募用紙2 -2'!D18</f>
        <v>0</v>
      </c>
      <c r="AM10" s="176">
        <f>'応募用紙2 -2'!D15</f>
        <v>0</v>
      </c>
      <c r="AN10" s="176" t="str">
        <f>'応募用紙2 -2'!D16</f>
        <v>〒</v>
      </c>
      <c r="AO10" s="176">
        <f>'応募用紙2 -2'!D17</f>
        <v>0</v>
      </c>
      <c r="AP10" s="176">
        <f>'応募用紙2 -2'!D20</f>
        <v>0</v>
      </c>
      <c r="AQ10" s="176">
        <f>'応募用紙2 -2'!D21</f>
        <v>0</v>
      </c>
      <c r="AR10" s="176">
        <f>'応募用紙2 -2'!G21</f>
        <v>0</v>
      </c>
    </row>
    <row r="11" spans="1:44" x14ac:dyDescent="0.15">
      <c r="E11" t="str">
        <f>E10&amp;G10&amp;I10&amp;K10&amp;M10&amp;O10&amp;Q10&amp;S10&amp;U10&amp;W10&amp;Y10&amp;AA10</f>
        <v>000000000000</v>
      </c>
      <c r="AG11">
        <v>1</v>
      </c>
    </row>
    <row r="12" spans="1:44" x14ac:dyDescent="0.15">
      <c r="AG12">
        <v>2</v>
      </c>
    </row>
    <row r="13" spans="1:44" x14ac:dyDescent="0.15">
      <c r="E13" t="str">
        <f>F10&amp;H10&amp;J10&amp;L10&amp;N10&amp;P10&amp;R10&amp;T10&amp;V10&amp;X10&amp;Z10&amp;AB10</f>
        <v>000000000000</v>
      </c>
      <c r="AA13">
        <v>1</v>
      </c>
      <c r="AB13" t="str">
        <f>AC10</f>
        <v>①設計部門</v>
      </c>
      <c r="AC13" t="str">
        <f>B10</f>
        <v>(20字程度）</v>
      </c>
      <c r="AD13">
        <f>E10</f>
        <v>0</v>
      </c>
      <c r="AG13">
        <v>3</v>
      </c>
    </row>
    <row r="14" spans="1:44" x14ac:dyDescent="0.15">
      <c r="AA14">
        <v>2</v>
      </c>
      <c r="AC14" t="str">
        <f>AE14&amp;AD10&amp;AF14&amp;AE10</f>
        <v>　0／0</v>
      </c>
      <c r="AD14">
        <f>G10</f>
        <v>0</v>
      </c>
      <c r="AE14" t="s">
        <v>516</v>
      </c>
      <c r="AF14" t="s">
        <v>446</v>
      </c>
      <c r="AG14">
        <v>4</v>
      </c>
    </row>
    <row r="15" spans="1:44" x14ac:dyDescent="0.15">
      <c r="AA15">
        <v>3</v>
      </c>
      <c r="AD15">
        <f>I10</f>
        <v>0</v>
      </c>
      <c r="AG15">
        <v>5</v>
      </c>
    </row>
    <row r="16" spans="1:44" x14ac:dyDescent="0.15">
      <c r="AA16">
        <v>4</v>
      </c>
      <c r="AD16">
        <f>K10</f>
        <v>0</v>
      </c>
      <c r="AG16">
        <v>6</v>
      </c>
    </row>
    <row r="17" spans="1:44" x14ac:dyDescent="0.15">
      <c r="AA17">
        <v>5</v>
      </c>
      <c r="AD17">
        <f>M10</f>
        <v>0</v>
      </c>
      <c r="AG17">
        <v>7</v>
      </c>
    </row>
    <row r="18" spans="1:44" x14ac:dyDescent="0.15">
      <c r="AA18">
        <v>6</v>
      </c>
      <c r="AD18">
        <f>O10</f>
        <v>0</v>
      </c>
      <c r="AG18">
        <v>8</v>
      </c>
    </row>
    <row r="19" spans="1:44" x14ac:dyDescent="0.15">
      <c r="AA19">
        <v>7</v>
      </c>
      <c r="AD19">
        <f>Q10</f>
        <v>0</v>
      </c>
      <c r="AG19">
        <v>9</v>
      </c>
    </row>
    <row r="20" spans="1:44" x14ac:dyDescent="0.15">
      <c r="AA20">
        <v>8</v>
      </c>
      <c r="AD20">
        <f>S10</f>
        <v>0</v>
      </c>
      <c r="AG20">
        <v>10</v>
      </c>
    </row>
    <row r="21" spans="1:44" x14ac:dyDescent="0.15">
      <c r="AA21">
        <v>9</v>
      </c>
      <c r="AD21">
        <f>U10</f>
        <v>0</v>
      </c>
      <c r="AG21">
        <v>11</v>
      </c>
    </row>
    <row r="22" spans="1:44" x14ac:dyDescent="0.15">
      <c r="AA22">
        <v>10</v>
      </c>
      <c r="AD22">
        <f>W10</f>
        <v>0</v>
      </c>
      <c r="AG22">
        <v>12</v>
      </c>
    </row>
    <row r="23" spans="1:44" x14ac:dyDescent="0.15">
      <c r="AA23">
        <v>11</v>
      </c>
      <c r="AD23">
        <f>Y10</f>
        <v>0</v>
      </c>
      <c r="AG23">
        <v>13</v>
      </c>
    </row>
    <row r="24" spans="1:44" x14ac:dyDescent="0.15">
      <c r="AA24">
        <v>12</v>
      </c>
      <c r="AD24">
        <f>AA10</f>
        <v>0</v>
      </c>
      <c r="AG24">
        <v>14</v>
      </c>
    </row>
    <row r="25" spans="1:44" x14ac:dyDescent="0.15">
      <c r="AG25">
        <v>15</v>
      </c>
    </row>
    <row r="26" spans="1:44" x14ac:dyDescent="0.15">
      <c r="A26" t="s">
        <v>240</v>
      </c>
      <c r="AG26">
        <v>16</v>
      </c>
    </row>
    <row r="27" spans="1:44" ht="27" x14ac:dyDescent="0.15">
      <c r="A27" s="179" t="s">
        <v>206</v>
      </c>
      <c r="B27" s="180" t="s">
        <v>209</v>
      </c>
      <c r="C27" s="180" t="s">
        <v>278</v>
      </c>
      <c r="D27" s="176" t="s">
        <v>279</v>
      </c>
      <c r="E27" s="176" t="s">
        <v>322</v>
      </c>
      <c r="F27" s="181" t="s">
        <v>345</v>
      </c>
      <c r="G27" s="176" t="s">
        <v>323</v>
      </c>
      <c r="H27" s="181" t="s">
        <v>328</v>
      </c>
      <c r="I27" s="176" t="s">
        <v>324</v>
      </c>
      <c r="J27" s="181" t="s">
        <v>329</v>
      </c>
      <c r="K27" s="176" t="s">
        <v>325</v>
      </c>
      <c r="L27" s="181" t="s">
        <v>330</v>
      </c>
      <c r="M27" s="176" t="s">
        <v>326</v>
      </c>
      <c r="N27" s="181" t="s">
        <v>331</v>
      </c>
      <c r="O27" s="176" t="s">
        <v>333</v>
      </c>
      <c r="P27" s="181" t="s">
        <v>332</v>
      </c>
      <c r="Q27" s="176" t="s">
        <v>335</v>
      </c>
      <c r="R27" s="181" t="s">
        <v>334</v>
      </c>
      <c r="S27" s="176" t="s">
        <v>337</v>
      </c>
      <c r="T27" s="181" t="s">
        <v>336</v>
      </c>
      <c r="U27" s="176" t="s">
        <v>339</v>
      </c>
      <c r="V27" s="181" t="s">
        <v>338</v>
      </c>
      <c r="W27" s="176" t="s">
        <v>341</v>
      </c>
      <c r="X27" s="181" t="s">
        <v>340</v>
      </c>
      <c r="Y27" s="176" t="s">
        <v>343</v>
      </c>
      <c r="Z27" s="181" t="s">
        <v>342</v>
      </c>
      <c r="AA27" s="176" t="s">
        <v>327</v>
      </c>
      <c r="AB27" s="181" t="s">
        <v>344</v>
      </c>
      <c r="AC27" s="176" t="s">
        <v>302</v>
      </c>
      <c r="AD27" s="176" t="s">
        <v>303</v>
      </c>
      <c r="AE27" s="176" t="s">
        <v>304</v>
      </c>
      <c r="AF27" s="176" t="s">
        <v>305</v>
      </c>
      <c r="AI27" s="176" t="s">
        <v>615</v>
      </c>
      <c r="AJ27" s="176" t="s">
        <v>604</v>
      </c>
      <c r="AK27" s="176" t="s">
        <v>605</v>
      </c>
      <c r="AL27" s="176" t="s">
        <v>613</v>
      </c>
      <c r="AM27" s="176" t="s">
        <v>607</v>
      </c>
      <c r="AN27" s="176" t="s">
        <v>22</v>
      </c>
      <c r="AO27" s="176" t="s">
        <v>609</v>
      </c>
      <c r="AP27" s="176" t="s">
        <v>610</v>
      </c>
      <c r="AQ27" s="176" t="s">
        <v>611</v>
      </c>
      <c r="AR27" s="176" t="s">
        <v>614</v>
      </c>
    </row>
    <row r="28" spans="1:44" ht="17.25" x14ac:dyDescent="0.15">
      <c r="A28" s="182"/>
      <c r="B28" s="183" t="str">
        <f>表紙!D$9</f>
        <v>(20字程度）</v>
      </c>
      <c r="C28" s="183" t="str">
        <f>表紙!D$10</f>
        <v>（フリガナ）</v>
      </c>
      <c r="D28" s="176"/>
      <c r="E28" s="176">
        <f>'応募用紙2 -3'!C10</f>
        <v>0</v>
      </c>
      <c r="F28" s="181">
        <f>'応募用紙2 -3'!C9</f>
        <v>0</v>
      </c>
      <c r="G28" s="176">
        <f>'応募用紙2 -3'!C24</f>
        <v>0</v>
      </c>
      <c r="H28" s="181">
        <f>'応募用紙2 -3'!C23</f>
        <v>0</v>
      </c>
      <c r="I28" s="176">
        <f>'応募用紙2 -3'!C34</f>
        <v>0</v>
      </c>
      <c r="J28" s="181">
        <f>'応募用紙2 -3'!C33</f>
        <v>0</v>
      </c>
      <c r="K28" s="176">
        <f>'応募用紙2 -3'!C44</f>
        <v>0</v>
      </c>
      <c r="L28" s="181">
        <f>'応募用紙2 -3'!C43</f>
        <v>0</v>
      </c>
      <c r="M28" s="176">
        <f>'応募用紙2 -3'!C62</f>
        <v>0</v>
      </c>
      <c r="N28" s="181">
        <f>'応募用紙2 -3'!C61</f>
        <v>0</v>
      </c>
      <c r="O28" s="176">
        <f>'応募用紙2 -3'!C72</f>
        <v>0</v>
      </c>
      <c r="P28" s="181">
        <f>'応募用紙2 -3'!C71</f>
        <v>0</v>
      </c>
      <c r="Q28" s="176">
        <f>'応募用紙2 -3'!C82</f>
        <v>0</v>
      </c>
      <c r="R28" s="181">
        <f>'応募用紙2 -3'!C81</f>
        <v>0</v>
      </c>
      <c r="S28" s="176">
        <f>'応募用紙2 -3'!C92</f>
        <v>0</v>
      </c>
      <c r="T28" s="181">
        <f>'応募用紙2 -3'!C91</f>
        <v>0</v>
      </c>
      <c r="U28" s="176">
        <f>'応募用紙2 -3'!C110</f>
        <v>0</v>
      </c>
      <c r="V28" s="181">
        <f>'応募用紙2 -3'!C109</f>
        <v>0</v>
      </c>
      <c r="W28" s="176">
        <f>'応募用紙2 -3'!C120</f>
        <v>0</v>
      </c>
      <c r="X28" s="181">
        <f>'応募用紙2 -3'!C119</f>
        <v>0</v>
      </c>
      <c r="Y28" s="176">
        <f>'応募用紙2 -3'!C130</f>
        <v>0</v>
      </c>
      <c r="Z28" s="181">
        <f>'応募用紙2 -3'!C129</f>
        <v>0</v>
      </c>
      <c r="AA28" s="176">
        <f>'応募用紙2 -3'!C140</f>
        <v>0</v>
      </c>
      <c r="AB28" s="181">
        <f>'応募用紙2 -3'!C139</f>
        <v>0</v>
      </c>
      <c r="AC28" s="176" t="str">
        <f>表紙!A$3</f>
        <v>①設計部門</v>
      </c>
      <c r="AD28" s="176">
        <f>応募用紙1!C$26</f>
        <v>0</v>
      </c>
      <c r="AE28" s="176">
        <f>応募用紙1!C$24</f>
        <v>0</v>
      </c>
      <c r="AF28" s="176"/>
      <c r="AI28" s="176">
        <f>'応募用紙2 -3'!C10</f>
        <v>0</v>
      </c>
      <c r="AJ28" s="176">
        <f>'応募用紙2 -3'!D15</f>
        <v>0</v>
      </c>
      <c r="AK28" s="176">
        <f>'応募用紙2 -3'!D19</f>
        <v>0</v>
      </c>
      <c r="AL28" s="176">
        <f>'応募用紙2 -3'!D18</f>
        <v>0</v>
      </c>
      <c r="AM28" s="176">
        <f>'応募用紙2 -3'!D15</f>
        <v>0</v>
      </c>
      <c r="AN28" s="176" t="str">
        <f>'応募用紙2 -3'!D16</f>
        <v>〒</v>
      </c>
      <c r="AO28" s="176">
        <f>'応募用紙2 -3'!D17</f>
        <v>0</v>
      </c>
      <c r="AP28" s="176">
        <f>'応募用紙2 -3'!D20</f>
        <v>0</v>
      </c>
      <c r="AQ28" s="176">
        <f>'応募用紙2 -3'!D21</f>
        <v>0</v>
      </c>
      <c r="AR28" s="176">
        <f>'応募用紙2 -3'!G21</f>
        <v>0</v>
      </c>
    </row>
    <row r="29" spans="1:44" x14ac:dyDescent="0.15">
      <c r="E29" t="str">
        <f>E28&amp;G28&amp;I28&amp;K28&amp;M28&amp;O28&amp;Q28&amp;S28&amp;U28&amp;W28&amp;Y28&amp;AA28</f>
        <v>000000000000</v>
      </c>
    </row>
    <row r="30" spans="1:44" x14ac:dyDescent="0.15">
      <c r="E30" t="str">
        <f>F28&amp;H28&amp;J28&amp;L28&amp;N28&amp;P28&amp;R28&amp;T28&amp;V28&amp;X28&amp;Z28&amp;AB28</f>
        <v>000000000000</v>
      </c>
    </row>
    <row r="31" spans="1:44" x14ac:dyDescent="0.15">
      <c r="AA31" s="289" t="s">
        <v>616</v>
      </c>
      <c r="AB31" t="str">
        <f>AC10</f>
        <v>①設計部門</v>
      </c>
      <c r="AC31" t="str">
        <f>B28</f>
        <v>(20字程度）</v>
      </c>
      <c r="AD31">
        <f>E28</f>
        <v>0</v>
      </c>
    </row>
    <row r="32" spans="1:44" x14ac:dyDescent="0.15">
      <c r="AA32" s="289"/>
      <c r="AC32" t="str">
        <f>AE32&amp;AD28&amp;AF32&amp;AE28</f>
        <v>　0／0</v>
      </c>
      <c r="AD32" t="s">
        <v>617</v>
      </c>
      <c r="AE32" t="s">
        <v>516</v>
      </c>
      <c r="AF32" t="s">
        <v>446</v>
      </c>
    </row>
    <row r="33" spans="27:30" x14ac:dyDescent="0.15">
      <c r="AA33">
        <v>1</v>
      </c>
      <c r="AD33">
        <f>G28</f>
        <v>0</v>
      </c>
    </row>
    <row r="34" spans="27:30" x14ac:dyDescent="0.15">
      <c r="AA34">
        <v>2</v>
      </c>
      <c r="AD34">
        <f>I28</f>
        <v>0</v>
      </c>
    </row>
    <row r="35" spans="27:30" x14ac:dyDescent="0.15">
      <c r="AA35">
        <v>3</v>
      </c>
      <c r="AD35">
        <f>K28</f>
        <v>0</v>
      </c>
    </row>
    <row r="36" spans="27:30" x14ac:dyDescent="0.15">
      <c r="AA36">
        <v>4</v>
      </c>
      <c r="AD36">
        <f>M28</f>
        <v>0</v>
      </c>
    </row>
    <row r="37" spans="27:30" x14ac:dyDescent="0.15">
      <c r="AA37">
        <v>5</v>
      </c>
      <c r="AD37">
        <f>O28</f>
        <v>0</v>
      </c>
    </row>
    <row r="38" spans="27:30" x14ac:dyDescent="0.15">
      <c r="AA38">
        <v>6</v>
      </c>
      <c r="AD38">
        <f>Q28</f>
        <v>0</v>
      </c>
    </row>
    <row r="39" spans="27:30" x14ac:dyDescent="0.15">
      <c r="AA39">
        <v>7</v>
      </c>
      <c r="AD39">
        <f>S28</f>
        <v>0</v>
      </c>
    </row>
    <row r="40" spans="27:30" x14ac:dyDescent="0.15">
      <c r="AA40">
        <v>8</v>
      </c>
      <c r="AD40">
        <f>U28</f>
        <v>0</v>
      </c>
    </row>
    <row r="41" spans="27:30" x14ac:dyDescent="0.15">
      <c r="AA41">
        <v>9</v>
      </c>
      <c r="AD41">
        <f>W28</f>
        <v>0</v>
      </c>
    </row>
    <row r="42" spans="27:30" x14ac:dyDescent="0.15">
      <c r="AA42">
        <v>10</v>
      </c>
      <c r="AD42">
        <f>Y28</f>
        <v>0</v>
      </c>
    </row>
    <row r="43" spans="27:30" x14ac:dyDescent="0.15">
      <c r="AA43">
        <v>11</v>
      </c>
      <c r="AD43">
        <f>AA28</f>
        <v>0</v>
      </c>
    </row>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S46"/>
  <sheetViews>
    <sheetView topLeftCell="A2" workbookViewId="0">
      <selection activeCell="B5" sqref="B5:B6"/>
    </sheetView>
  </sheetViews>
  <sheetFormatPr defaultRowHeight="13.5" x14ac:dyDescent="0.15"/>
  <cols>
    <col min="2" max="2" width="12.125" customWidth="1"/>
  </cols>
  <sheetData>
    <row r="2" spans="2:19" x14ac:dyDescent="0.15">
      <c r="B2" t="s">
        <v>319</v>
      </c>
      <c r="G2" t="s">
        <v>350</v>
      </c>
      <c r="J2" t="s">
        <v>493</v>
      </c>
      <c r="M2" t="s">
        <v>512</v>
      </c>
    </row>
    <row r="3" spans="2:19" x14ac:dyDescent="0.15">
      <c r="B3" t="s">
        <v>350</v>
      </c>
      <c r="H3" t="s">
        <v>426</v>
      </c>
      <c r="J3" t="s">
        <v>350</v>
      </c>
      <c r="M3" t="str">
        <f>P4&amp;応募用紙1!Q4</f>
        <v>①-</v>
      </c>
    </row>
    <row r="4" spans="2:19" x14ac:dyDescent="0.15">
      <c r="G4" t="s">
        <v>351</v>
      </c>
      <c r="J4" t="s">
        <v>507</v>
      </c>
      <c r="M4" t="str">
        <f>P$4&amp;Q4</f>
        <v>①-1</v>
      </c>
      <c r="O4" t="s">
        <v>531</v>
      </c>
      <c r="P4" t="s">
        <v>539</v>
      </c>
      <c r="Q4">
        <v>1</v>
      </c>
      <c r="S4" t="s">
        <v>532</v>
      </c>
    </row>
    <row r="5" spans="2:19" x14ac:dyDescent="0.15">
      <c r="B5" t="s">
        <v>620</v>
      </c>
      <c r="G5" t="s">
        <v>352</v>
      </c>
      <c r="J5" t="s">
        <v>508</v>
      </c>
      <c r="M5" t="str">
        <f t="shared" ref="M5:M23" si="0">P$4&amp;Q5</f>
        <v>①-2</v>
      </c>
      <c r="P5" t="s">
        <v>410</v>
      </c>
      <c r="Q5">
        <v>2</v>
      </c>
      <c r="S5" t="s">
        <v>533</v>
      </c>
    </row>
    <row r="6" spans="2:19" x14ac:dyDescent="0.15">
      <c r="B6" t="s">
        <v>621</v>
      </c>
      <c r="G6" t="s">
        <v>353</v>
      </c>
      <c r="J6" t="s">
        <v>509</v>
      </c>
      <c r="M6" t="str">
        <f t="shared" si="0"/>
        <v>①-3</v>
      </c>
      <c r="P6" t="s">
        <v>511</v>
      </c>
      <c r="Q6">
        <v>3</v>
      </c>
      <c r="S6" t="s">
        <v>534</v>
      </c>
    </row>
    <row r="7" spans="2:19" x14ac:dyDescent="0.15">
      <c r="G7" t="s">
        <v>354</v>
      </c>
      <c r="M7" t="str">
        <f t="shared" si="0"/>
        <v>①-4</v>
      </c>
      <c r="P7" t="s">
        <v>412</v>
      </c>
      <c r="Q7">
        <v>4</v>
      </c>
      <c r="S7" t="s">
        <v>535</v>
      </c>
    </row>
    <row r="8" spans="2:19" x14ac:dyDescent="0.15">
      <c r="G8" t="s">
        <v>355</v>
      </c>
      <c r="M8" t="str">
        <f t="shared" si="0"/>
        <v>①-5</v>
      </c>
      <c r="P8" t="s">
        <v>413</v>
      </c>
      <c r="Q8">
        <v>5</v>
      </c>
      <c r="S8" t="s">
        <v>536</v>
      </c>
    </row>
    <row r="9" spans="2:19" x14ac:dyDescent="0.15">
      <c r="G9" t="s">
        <v>356</v>
      </c>
      <c r="M9" t="str">
        <f t="shared" si="0"/>
        <v>①-6</v>
      </c>
      <c r="Q9">
        <v>6</v>
      </c>
      <c r="S9" t="s">
        <v>537</v>
      </c>
    </row>
    <row r="10" spans="2:19" x14ac:dyDescent="0.15">
      <c r="B10" t="s">
        <v>320</v>
      </c>
      <c r="G10" t="s">
        <v>357</v>
      </c>
      <c r="M10" t="str">
        <f t="shared" si="0"/>
        <v>①-7</v>
      </c>
      <c r="Q10">
        <v>7</v>
      </c>
      <c r="S10" t="s">
        <v>538</v>
      </c>
    </row>
    <row r="11" spans="2:19" x14ac:dyDescent="0.15">
      <c r="B11" t="s">
        <v>350</v>
      </c>
      <c r="G11" t="s">
        <v>358</v>
      </c>
      <c r="M11" t="str">
        <f t="shared" si="0"/>
        <v>①-8</v>
      </c>
      <c r="Q11">
        <v>8</v>
      </c>
    </row>
    <row r="12" spans="2:19" x14ac:dyDescent="0.15">
      <c r="G12" t="s">
        <v>359</v>
      </c>
      <c r="M12" t="str">
        <f t="shared" si="0"/>
        <v>①-9</v>
      </c>
      <c r="Q12">
        <v>9</v>
      </c>
    </row>
    <row r="13" spans="2:19" x14ac:dyDescent="0.15">
      <c r="B13" t="s">
        <v>622</v>
      </c>
      <c r="G13" t="s">
        <v>360</v>
      </c>
      <c r="M13" t="str">
        <f t="shared" si="0"/>
        <v>①-10</v>
      </c>
      <c r="Q13">
        <v>10</v>
      </c>
    </row>
    <row r="14" spans="2:19" x14ac:dyDescent="0.15">
      <c r="B14" t="s">
        <v>623</v>
      </c>
      <c r="G14" t="s">
        <v>361</v>
      </c>
      <c r="M14" t="str">
        <f t="shared" si="0"/>
        <v>①-11</v>
      </c>
      <c r="Q14">
        <v>11</v>
      </c>
    </row>
    <row r="15" spans="2:19" x14ac:dyDescent="0.15">
      <c r="G15" t="s">
        <v>362</v>
      </c>
      <c r="M15" t="str">
        <f t="shared" si="0"/>
        <v>①-12</v>
      </c>
      <c r="Q15">
        <v>12</v>
      </c>
    </row>
    <row r="16" spans="2:19" x14ac:dyDescent="0.15">
      <c r="B16" t="s">
        <v>321</v>
      </c>
      <c r="G16" t="s">
        <v>363</v>
      </c>
      <c r="M16" t="str">
        <f t="shared" si="0"/>
        <v>①-13</v>
      </c>
      <c r="Q16">
        <v>13</v>
      </c>
    </row>
    <row r="17" spans="2:17" x14ac:dyDescent="0.15">
      <c r="G17" t="s">
        <v>364</v>
      </c>
      <c r="M17" t="str">
        <f t="shared" si="0"/>
        <v>①-14</v>
      </c>
      <c r="Q17">
        <v>14</v>
      </c>
    </row>
    <row r="18" spans="2:17" x14ac:dyDescent="0.15">
      <c r="B18" t="s">
        <v>350</v>
      </c>
      <c r="G18" t="s">
        <v>365</v>
      </c>
      <c r="M18" t="str">
        <f t="shared" si="0"/>
        <v>①-15</v>
      </c>
      <c r="Q18">
        <v>15</v>
      </c>
    </row>
    <row r="19" spans="2:17" x14ac:dyDescent="0.15">
      <c r="B19" t="s">
        <v>349</v>
      </c>
      <c r="G19" t="s">
        <v>366</v>
      </c>
      <c r="M19" t="str">
        <f t="shared" si="0"/>
        <v>①-16</v>
      </c>
      <c r="Q19">
        <v>16</v>
      </c>
    </row>
    <row r="20" spans="2:17" x14ac:dyDescent="0.15">
      <c r="B20" t="s">
        <v>348</v>
      </c>
      <c r="M20" t="str">
        <f t="shared" si="0"/>
        <v>①-17</v>
      </c>
      <c r="Q20">
        <v>17</v>
      </c>
    </row>
    <row r="21" spans="2:17" x14ac:dyDescent="0.15">
      <c r="B21" t="s">
        <v>382</v>
      </c>
      <c r="G21" t="s">
        <v>350</v>
      </c>
      <c r="M21" t="str">
        <f t="shared" si="0"/>
        <v>①-18</v>
      </c>
      <c r="Q21">
        <v>18</v>
      </c>
    </row>
    <row r="22" spans="2:17" x14ac:dyDescent="0.15">
      <c r="B22" t="s">
        <v>383</v>
      </c>
      <c r="G22" t="s">
        <v>391</v>
      </c>
      <c r="M22" t="str">
        <f t="shared" si="0"/>
        <v>①-19</v>
      </c>
      <c r="Q22">
        <v>19</v>
      </c>
    </row>
    <row r="23" spans="2:17" x14ac:dyDescent="0.15">
      <c r="B23" t="s">
        <v>384</v>
      </c>
      <c r="G23" t="s">
        <v>392</v>
      </c>
      <c r="M23" t="str">
        <f t="shared" si="0"/>
        <v>①-20</v>
      </c>
      <c r="Q23">
        <v>20</v>
      </c>
    </row>
    <row r="24" spans="2:17" x14ac:dyDescent="0.15">
      <c r="G24" t="s">
        <v>427</v>
      </c>
    </row>
    <row r="26" spans="2:17" x14ac:dyDescent="0.15">
      <c r="B26" t="s">
        <v>346</v>
      </c>
    </row>
    <row r="27" spans="2:17" x14ac:dyDescent="0.15">
      <c r="B27" t="s">
        <v>347</v>
      </c>
      <c r="G27" t="s">
        <v>438</v>
      </c>
      <c r="H27" t="s">
        <v>441</v>
      </c>
    </row>
    <row r="28" spans="2:17" x14ac:dyDescent="0.15">
      <c r="B28" t="s">
        <v>375</v>
      </c>
      <c r="G28" t="s">
        <v>350</v>
      </c>
      <c r="H28" t="s">
        <v>350</v>
      </c>
      <c r="M28" t="s">
        <v>542</v>
      </c>
    </row>
    <row r="29" spans="2:17" x14ac:dyDescent="0.15">
      <c r="B29" t="s">
        <v>401</v>
      </c>
      <c r="G29" t="s">
        <v>439</v>
      </c>
      <c r="H29" t="s">
        <v>439</v>
      </c>
    </row>
    <row r="30" spans="2:17" x14ac:dyDescent="0.15">
      <c r="B30" t="s">
        <v>383</v>
      </c>
      <c r="G30" t="s">
        <v>440</v>
      </c>
      <c r="H30" t="s">
        <v>440</v>
      </c>
      <c r="M30" t="s">
        <v>543</v>
      </c>
    </row>
    <row r="34" spans="2:4" x14ac:dyDescent="0.15">
      <c r="B34" t="s">
        <v>583</v>
      </c>
    </row>
    <row r="35" spans="2:4" x14ac:dyDescent="0.15">
      <c r="B35" s="271" t="s">
        <v>551</v>
      </c>
      <c r="C35" s="271" t="s">
        <v>550</v>
      </c>
      <c r="D35" t="s">
        <v>546</v>
      </c>
    </row>
    <row r="36" spans="2:4" x14ac:dyDescent="0.15">
      <c r="B36" s="271" t="s">
        <v>552</v>
      </c>
      <c r="C36" s="271" t="s">
        <v>562</v>
      </c>
      <c r="D36" t="s">
        <v>516</v>
      </c>
    </row>
    <row r="37" spans="2:4" x14ac:dyDescent="0.15">
      <c r="B37" s="271" t="s">
        <v>553</v>
      </c>
      <c r="C37" s="271" t="s">
        <v>563</v>
      </c>
      <c r="D37" t="s">
        <v>516</v>
      </c>
    </row>
    <row r="38" spans="2:4" x14ac:dyDescent="0.15">
      <c r="B38" s="271" t="s">
        <v>554</v>
      </c>
      <c r="C38" s="271" t="s">
        <v>564</v>
      </c>
      <c r="D38" t="s">
        <v>516</v>
      </c>
    </row>
    <row r="39" spans="2:4" x14ac:dyDescent="0.15">
      <c r="B39" s="271" t="s">
        <v>555</v>
      </c>
      <c r="C39" s="271" t="s">
        <v>565</v>
      </c>
      <c r="D39" t="s">
        <v>516</v>
      </c>
    </row>
    <row r="40" spans="2:4" x14ac:dyDescent="0.15">
      <c r="B40" s="271" t="s">
        <v>556</v>
      </c>
      <c r="C40" s="271" t="s">
        <v>566</v>
      </c>
      <c r="D40" t="s">
        <v>516</v>
      </c>
    </row>
    <row r="41" spans="2:4" x14ac:dyDescent="0.15">
      <c r="B41" s="271" t="s">
        <v>557</v>
      </c>
      <c r="C41" s="271" t="s">
        <v>567</v>
      </c>
      <c r="D41" t="s">
        <v>516</v>
      </c>
    </row>
    <row r="42" spans="2:4" x14ac:dyDescent="0.15">
      <c r="B42" s="271" t="s">
        <v>558</v>
      </c>
      <c r="C42" s="271" t="s">
        <v>568</v>
      </c>
      <c r="D42" t="s">
        <v>516</v>
      </c>
    </row>
    <row r="43" spans="2:4" x14ac:dyDescent="0.15">
      <c r="B43" s="271" t="s">
        <v>559</v>
      </c>
      <c r="C43" s="271" t="s">
        <v>569</v>
      </c>
      <c r="D43" t="s">
        <v>516</v>
      </c>
    </row>
    <row r="44" spans="2:4" x14ac:dyDescent="0.15">
      <c r="B44" s="271" t="s">
        <v>560</v>
      </c>
      <c r="C44" s="271" t="s">
        <v>570</v>
      </c>
      <c r="D44" t="s">
        <v>516</v>
      </c>
    </row>
    <row r="45" spans="2:4" x14ac:dyDescent="0.15">
      <c r="B45" s="271" t="s">
        <v>561</v>
      </c>
      <c r="C45" s="271" t="s">
        <v>571</v>
      </c>
      <c r="D45" t="s">
        <v>516</v>
      </c>
    </row>
    <row r="46" spans="2:4" x14ac:dyDescent="0.15">
      <c r="B46" s="271" t="s">
        <v>516</v>
      </c>
      <c r="C46" s="271" t="s">
        <v>572</v>
      </c>
      <c r="D46" t="s">
        <v>516</v>
      </c>
    </row>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6"/>
  <sheetViews>
    <sheetView showGridLines="0" showZeros="0" view="pageBreakPreview" zoomScaleNormal="100" zoomScaleSheetLayoutView="100" workbookViewId="0">
      <selection activeCell="J27" sqref="J27"/>
    </sheetView>
  </sheetViews>
  <sheetFormatPr defaultColWidth="9.125" defaultRowHeight="20.100000000000001" customHeight="1" x14ac:dyDescent="0.15"/>
  <cols>
    <col min="1" max="1" width="5" style="92" customWidth="1"/>
    <col min="2" max="7" width="13.875" style="92" customWidth="1"/>
    <col min="8" max="8" width="14.75" style="92" customWidth="1"/>
    <col min="9" max="9" width="2.25" style="92" customWidth="1"/>
    <col min="10" max="10" width="18.375" style="92" customWidth="1"/>
    <col min="11" max="16384" width="9.125" style="92"/>
  </cols>
  <sheetData>
    <row r="1" spans="1:8" ht="24.6" customHeight="1" x14ac:dyDescent="0.15">
      <c r="A1" s="110" t="s">
        <v>251</v>
      </c>
      <c r="B1" s="111"/>
      <c r="C1" s="111"/>
      <c r="D1" s="111"/>
      <c r="H1" s="112" t="s">
        <v>0</v>
      </c>
    </row>
    <row r="2" spans="1:8" ht="24.6" customHeight="1" x14ac:dyDescent="0.15">
      <c r="A2" s="93" t="str">
        <f>応募用紙1!A3</f>
        <v>令和8年度　第42回都市公園等コンクール　『①設計部門』</v>
      </c>
      <c r="H2" s="548">
        <f>表紙!AE3</f>
        <v>0</v>
      </c>
    </row>
    <row r="3" spans="1:8" ht="24.6" customHeight="1" x14ac:dyDescent="0.15">
      <c r="A3" s="113"/>
      <c r="B3" s="135" t="s">
        <v>153</v>
      </c>
      <c r="C3" s="429" t="str">
        <f>応募用紙1!C6</f>
        <v>(20字程度）</v>
      </c>
      <c r="D3" s="429"/>
      <c r="E3" s="429"/>
      <c r="F3" s="429"/>
      <c r="G3" s="430"/>
      <c r="H3" s="548"/>
    </row>
    <row r="4" spans="1:8" ht="18.600000000000001" customHeight="1" x14ac:dyDescent="0.15">
      <c r="A4" s="432" t="s">
        <v>195</v>
      </c>
      <c r="B4" s="101" t="s">
        <v>36</v>
      </c>
      <c r="C4" s="436"/>
      <c r="D4" s="436"/>
      <c r="E4" s="436"/>
      <c r="F4" s="436"/>
      <c r="G4" s="436"/>
      <c r="H4" s="436"/>
    </row>
    <row r="5" spans="1:8" ht="18.600000000000001" customHeight="1" thickBot="1" x14ac:dyDescent="0.2">
      <c r="A5" s="433"/>
      <c r="B5" s="103" t="s">
        <v>19</v>
      </c>
      <c r="C5" s="437"/>
      <c r="D5" s="437"/>
      <c r="E5" s="437"/>
      <c r="F5" s="437"/>
      <c r="G5" s="437"/>
      <c r="H5" s="437"/>
    </row>
    <row r="6" spans="1:8" ht="18.600000000000001" customHeight="1" thickBot="1" x14ac:dyDescent="0.2">
      <c r="A6" s="434"/>
      <c r="B6" s="101" t="s">
        <v>36</v>
      </c>
      <c r="C6" s="438"/>
      <c r="D6" s="439"/>
      <c r="E6" s="439"/>
      <c r="F6" s="439"/>
      <c r="G6" s="102"/>
      <c r="H6" s="108"/>
    </row>
    <row r="7" spans="1:8" ht="18.600000000000001" customHeight="1" thickBot="1" x14ac:dyDescent="0.2">
      <c r="A7" s="434"/>
      <c r="B7" s="103" t="s">
        <v>41</v>
      </c>
      <c r="C7" s="440"/>
      <c r="D7" s="441"/>
      <c r="E7" s="441"/>
      <c r="F7" s="441"/>
      <c r="G7" s="94" t="s">
        <v>21</v>
      </c>
      <c r="H7" s="105"/>
    </row>
    <row r="8" spans="1:8" ht="18.600000000000001" customHeight="1" x14ac:dyDescent="0.15">
      <c r="A8" s="433"/>
      <c r="B8" s="98" t="s">
        <v>12</v>
      </c>
      <c r="C8" s="442" t="s">
        <v>43</v>
      </c>
      <c r="D8" s="443"/>
      <c r="E8" s="443"/>
      <c r="F8" s="443"/>
      <c r="G8" s="443"/>
      <c r="H8" s="444"/>
    </row>
    <row r="9" spans="1:8" ht="18.600000000000001" customHeight="1" x14ac:dyDescent="0.15">
      <c r="A9" s="433"/>
      <c r="B9" s="98"/>
      <c r="C9" s="445"/>
      <c r="D9" s="446"/>
      <c r="E9" s="446"/>
      <c r="F9" s="446"/>
      <c r="G9" s="446"/>
      <c r="H9" s="447"/>
    </row>
    <row r="10" spans="1:8" ht="18.600000000000001" customHeight="1" x14ac:dyDescent="0.15">
      <c r="A10" s="433"/>
      <c r="B10" s="115" t="s">
        <v>60</v>
      </c>
      <c r="C10" s="95" t="s">
        <v>23</v>
      </c>
      <c r="D10" s="431"/>
      <c r="E10" s="431"/>
      <c r="F10" s="431"/>
      <c r="G10" s="431"/>
      <c r="H10" s="427"/>
    </row>
    <row r="11" spans="1:8" ht="18.600000000000001" customHeight="1" x14ac:dyDescent="0.15">
      <c r="A11" s="433"/>
      <c r="B11" s="116" t="s">
        <v>61</v>
      </c>
      <c r="C11" s="97" t="s">
        <v>24</v>
      </c>
      <c r="D11" s="450" t="s">
        <v>43</v>
      </c>
      <c r="E11" s="451"/>
      <c r="F11" s="451"/>
      <c r="G11" s="451"/>
      <c r="H11" s="452"/>
    </row>
    <row r="12" spans="1:8" ht="18.600000000000001" customHeight="1" x14ac:dyDescent="0.15">
      <c r="A12" s="433"/>
      <c r="B12" s="117" t="s">
        <v>249</v>
      </c>
      <c r="C12" s="118"/>
      <c r="D12" s="445"/>
      <c r="E12" s="446"/>
      <c r="F12" s="446"/>
      <c r="G12" s="446"/>
      <c r="H12" s="447"/>
    </row>
    <row r="13" spans="1:8" ht="18.600000000000001" customHeight="1" x14ac:dyDescent="0.15">
      <c r="A13" s="433"/>
      <c r="B13" s="119"/>
      <c r="C13" s="101" t="s">
        <v>36</v>
      </c>
      <c r="D13" s="439"/>
      <c r="E13" s="439"/>
      <c r="F13" s="439"/>
      <c r="G13" s="439"/>
      <c r="H13" s="453"/>
    </row>
    <row r="14" spans="1:8" ht="18.600000000000001" customHeight="1" x14ac:dyDescent="0.15">
      <c r="A14" s="433"/>
      <c r="B14" s="119" t="s">
        <v>162</v>
      </c>
      <c r="C14" s="103" t="s">
        <v>25</v>
      </c>
      <c r="D14" s="441"/>
      <c r="E14" s="441"/>
      <c r="F14" s="441"/>
      <c r="G14" s="441"/>
      <c r="H14" s="454"/>
    </row>
    <row r="15" spans="1:8" ht="18.600000000000001" customHeight="1" x14ac:dyDescent="0.15">
      <c r="A15" s="433"/>
      <c r="B15" s="117"/>
      <c r="C15" s="95" t="s">
        <v>26</v>
      </c>
      <c r="D15" s="426"/>
      <c r="E15" s="427"/>
      <c r="F15" s="95" t="s">
        <v>27</v>
      </c>
      <c r="G15" s="426"/>
      <c r="H15" s="427"/>
    </row>
    <row r="16" spans="1:8" ht="18.600000000000001" customHeight="1" x14ac:dyDescent="0.15">
      <c r="A16" s="433"/>
      <c r="B16" s="120"/>
      <c r="C16" s="95" t="s">
        <v>28</v>
      </c>
      <c r="D16" s="448"/>
      <c r="E16" s="449"/>
      <c r="F16" s="95" t="s">
        <v>29</v>
      </c>
      <c r="G16" s="448"/>
      <c r="H16" s="449"/>
    </row>
    <row r="17" spans="1:8" ht="15" customHeight="1" x14ac:dyDescent="0.15">
      <c r="A17" s="433"/>
      <c r="B17" s="98" t="s">
        <v>30</v>
      </c>
      <c r="C17" s="121" t="s">
        <v>53</v>
      </c>
      <c r="H17" s="114"/>
    </row>
    <row r="18" spans="1:8" ht="15" customHeight="1" x14ac:dyDescent="0.15">
      <c r="A18" s="433"/>
      <c r="B18" s="795" t="s">
        <v>31</v>
      </c>
      <c r="C18" s="121" t="s">
        <v>108</v>
      </c>
      <c r="H18" s="114"/>
    </row>
    <row r="19" spans="1:8" ht="15" customHeight="1" x14ac:dyDescent="0.15">
      <c r="A19" s="435"/>
      <c r="B19" s="796"/>
      <c r="C19" s="122" t="s">
        <v>59</v>
      </c>
      <c r="D19" s="99"/>
      <c r="E19" s="99"/>
      <c r="F19" s="99"/>
      <c r="G19" s="99"/>
      <c r="H19" s="100"/>
    </row>
    <row r="20" spans="1:8" ht="24.6" customHeight="1" x14ac:dyDescent="0.15">
      <c r="A20" s="110" t="s">
        <v>252</v>
      </c>
      <c r="H20" s="112" t="s">
        <v>0</v>
      </c>
    </row>
    <row r="21" spans="1:8" ht="24.6" customHeight="1" x14ac:dyDescent="0.15">
      <c r="A21" s="93" t="str">
        <f>A2</f>
        <v>令和8年度　第42回都市公園等コンクール　『①設計部門』</v>
      </c>
      <c r="H21" s="548">
        <f>表紙!AE3</f>
        <v>0</v>
      </c>
    </row>
    <row r="22" spans="1:8" ht="24.6" customHeight="1" x14ac:dyDescent="0.15">
      <c r="A22" s="113"/>
      <c r="B22" s="135" t="s">
        <v>153</v>
      </c>
      <c r="C22" s="429" t="str">
        <f>C3</f>
        <v>(20字程度）</v>
      </c>
      <c r="D22" s="429"/>
      <c r="E22" s="429"/>
      <c r="F22" s="429"/>
      <c r="G22" s="430"/>
      <c r="H22" s="548"/>
    </row>
    <row r="23" spans="1:8" ht="18.600000000000001" customHeight="1" x14ac:dyDescent="0.15">
      <c r="A23" s="797" t="s">
        <v>190</v>
      </c>
      <c r="B23" s="798"/>
      <c r="C23" s="479">
        <f>C28</f>
        <v>0</v>
      </c>
      <c r="D23" s="480"/>
      <c r="E23" s="480"/>
      <c r="F23" s="480"/>
      <c r="G23" s="480"/>
      <c r="H23" s="545"/>
    </row>
    <row r="24" spans="1:8" ht="18.600000000000001" customHeight="1" x14ac:dyDescent="0.15">
      <c r="A24" s="793" t="s">
        <v>63</v>
      </c>
      <c r="B24" s="794"/>
      <c r="C24" s="484">
        <f>C44</f>
        <v>0</v>
      </c>
      <c r="D24" s="485"/>
      <c r="E24" s="485"/>
      <c r="F24" s="485"/>
      <c r="G24" s="485"/>
      <c r="H24" s="547"/>
    </row>
    <row r="25" spans="1:8" ht="18.600000000000001" customHeight="1" x14ac:dyDescent="0.15">
      <c r="A25" s="793" t="s">
        <v>64</v>
      </c>
      <c r="B25" s="794"/>
      <c r="C25" s="484">
        <f>C54</f>
        <v>0</v>
      </c>
      <c r="D25" s="485"/>
      <c r="E25" s="485"/>
      <c r="F25" s="485"/>
      <c r="G25" s="485"/>
      <c r="H25" s="547"/>
    </row>
    <row r="26" spans="1:8" ht="18.600000000000001" customHeight="1" x14ac:dyDescent="0.15">
      <c r="A26" s="787" t="s">
        <v>191</v>
      </c>
      <c r="B26" s="788"/>
      <c r="C26" s="783">
        <f>C64</f>
        <v>0</v>
      </c>
      <c r="D26" s="784"/>
      <c r="E26" s="784"/>
      <c r="F26" s="784"/>
      <c r="G26" s="784"/>
      <c r="H26" s="785"/>
    </row>
    <row r="27" spans="1:8" ht="18.600000000000001" customHeight="1" x14ac:dyDescent="0.15">
      <c r="A27" s="432" t="s">
        <v>192</v>
      </c>
      <c r="B27" s="101" t="s">
        <v>36</v>
      </c>
      <c r="C27" s="436"/>
      <c r="D27" s="436"/>
      <c r="E27" s="436"/>
      <c r="F27" s="436"/>
      <c r="G27" s="436"/>
      <c r="H27" s="436"/>
    </row>
    <row r="28" spans="1:8" ht="18.600000000000001" customHeight="1" thickBot="1" x14ac:dyDescent="0.2">
      <c r="A28" s="433"/>
      <c r="B28" s="103" t="s">
        <v>19</v>
      </c>
      <c r="C28" s="437"/>
      <c r="D28" s="437"/>
      <c r="E28" s="437"/>
      <c r="F28" s="437"/>
      <c r="G28" s="437"/>
      <c r="H28" s="437"/>
    </row>
    <row r="29" spans="1:8" ht="18.600000000000001" customHeight="1" thickBot="1" x14ac:dyDescent="0.2">
      <c r="A29" s="434"/>
      <c r="B29" s="101" t="s">
        <v>36</v>
      </c>
      <c r="C29" s="438"/>
      <c r="D29" s="439"/>
      <c r="E29" s="439"/>
      <c r="F29" s="439"/>
      <c r="G29" s="102"/>
      <c r="H29" s="108"/>
    </row>
    <row r="30" spans="1:8" ht="18.600000000000001" customHeight="1" thickBot="1" x14ac:dyDescent="0.2">
      <c r="A30" s="434"/>
      <c r="B30" s="103" t="s">
        <v>41</v>
      </c>
      <c r="C30" s="440"/>
      <c r="D30" s="441"/>
      <c r="E30" s="441"/>
      <c r="F30" s="441"/>
      <c r="G30" s="96" t="s">
        <v>21</v>
      </c>
      <c r="H30" s="105"/>
    </row>
    <row r="31" spans="1:8" ht="18.600000000000001" customHeight="1" x14ac:dyDescent="0.15">
      <c r="A31" s="433"/>
      <c r="B31" s="98" t="s">
        <v>12</v>
      </c>
      <c r="C31" s="442" t="s">
        <v>43</v>
      </c>
      <c r="D31" s="443"/>
      <c r="E31" s="443"/>
      <c r="F31" s="443"/>
      <c r="G31" s="443"/>
      <c r="H31" s="444"/>
    </row>
    <row r="32" spans="1:8" ht="18.600000000000001" customHeight="1" x14ac:dyDescent="0.15">
      <c r="A32" s="433"/>
      <c r="B32" s="98"/>
      <c r="C32" s="445"/>
      <c r="D32" s="446"/>
      <c r="E32" s="446"/>
      <c r="F32" s="446"/>
      <c r="G32" s="446"/>
      <c r="H32" s="447"/>
    </row>
    <row r="33" spans="1:11" ht="18.600000000000001" customHeight="1" x14ac:dyDescent="0.15">
      <c r="A33" s="433"/>
      <c r="B33" s="115" t="s">
        <v>60</v>
      </c>
      <c r="C33" s="95" t="s">
        <v>23</v>
      </c>
      <c r="D33" s="431"/>
      <c r="E33" s="431"/>
      <c r="F33" s="431"/>
      <c r="G33" s="431"/>
      <c r="H33" s="427"/>
    </row>
    <row r="34" spans="1:11" ht="18.600000000000001" customHeight="1" x14ac:dyDescent="0.15">
      <c r="A34" s="433"/>
      <c r="B34" s="116" t="s">
        <v>61</v>
      </c>
      <c r="C34" s="97" t="s">
        <v>24</v>
      </c>
      <c r="D34" s="450" t="s">
        <v>43</v>
      </c>
      <c r="E34" s="451"/>
      <c r="F34" s="451"/>
      <c r="G34" s="451"/>
      <c r="H34" s="452"/>
    </row>
    <row r="35" spans="1:11" ht="18.600000000000001" customHeight="1" x14ac:dyDescent="0.15">
      <c r="A35" s="433"/>
      <c r="B35" s="117" t="s">
        <v>249</v>
      </c>
      <c r="C35" s="118"/>
      <c r="D35" s="445"/>
      <c r="E35" s="446"/>
      <c r="F35" s="446"/>
      <c r="G35" s="446"/>
      <c r="H35" s="447"/>
    </row>
    <row r="36" spans="1:11" ht="18.600000000000001" customHeight="1" x14ac:dyDescent="0.15">
      <c r="A36" s="433"/>
      <c r="B36" s="119"/>
      <c r="C36" s="101" t="s">
        <v>36</v>
      </c>
      <c r="D36" s="439"/>
      <c r="E36" s="439"/>
      <c r="F36" s="439"/>
      <c r="G36" s="439"/>
      <c r="H36" s="453"/>
    </row>
    <row r="37" spans="1:11" ht="18.600000000000001" customHeight="1" x14ac:dyDescent="0.15">
      <c r="A37" s="433"/>
      <c r="B37" s="119" t="s">
        <v>162</v>
      </c>
      <c r="C37" s="103" t="s">
        <v>25</v>
      </c>
      <c r="D37" s="441"/>
      <c r="E37" s="441"/>
      <c r="F37" s="441"/>
      <c r="G37" s="441"/>
      <c r="H37" s="454"/>
    </row>
    <row r="38" spans="1:11" ht="18.600000000000001" customHeight="1" x14ac:dyDescent="0.15">
      <c r="A38" s="433"/>
      <c r="B38" s="117"/>
      <c r="C38" s="95" t="s">
        <v>26</v>
      </c>
      <c r="D38" s="426"/>
      <c r="E38" s="427"/>
      <c r="F38" s="95" t="s">
        <v>27</v>
      </c>
      <c r="G38" s="426"/>
      <c r="H38" s="427"/>
    </row>
    <row r="39" spans="1:11" ht="18.600000000000001" customHeight="1" x14ac:dyDescent="0.15">
      <c r="A39" s="433"/>
      <c r="B39" s="120"/>
      <c r="C39" s="95" t="s">
        <v>28</v>
      </c>
      <c r="D39" s="448"/>
      <c r="E39" s="449"/>
      <c r="F39" s="95" t="s">
        <v>29</v>
      </c>
      <c r="G39" s="448"/>
      <c r="H39" s="449"/>
    </row>
    <row r="40" spans="1:11" ht="15" customHeight="1" x14ac:dyDescent="0.15">
      <c r="A40" s="433"/>
      <c r="B40" s="98" t="s">
        <v>30</v>
      </c>
      <c r="C40" s="121" t="s">
        <v>53</v>
      </c>
      <c r="H40" s="114"/>
    </row>
    <row r="41" spans="1:11" ht="15" customHeight="1" x14ac:dyDescent="0.15">
      <c r="A41" s="433"/>
      <c r="B41" s="795" t="s">
        <v>31</v>
      </c>
      <c r="C41" s="121" t="s">
        <v>108</v>
      </c>
      <c r="H41" s="114"/>
    </row>
    <row r="42" spans="1:11" ht="15" customHeight="1" x14ac:dyDescent="0.15">
      <c r="A42" s="435"/>
      <c r="B42" s="796"/>
      <c r="C42" s="122" t="s">
        <v>59</v>
      </c>
      <c r="D42" s="99"/>
      <c r="E42" s="99"/>
      <c r="F42" s="99"/>
      <c r="G42" s="99"/>
      <c r="H42" s="100"/>
    </row>
    <row r="43" spans="1:11" ht="18" customHeight="1" x14ac:dyDescent="0.15">
      <c r="A43" s="432" t="s">
        <v>52</v>
      </c>
      <c r="B43" s="101" t="s">
        <v>36</v>
      </c>
      <c r="C43" s="438"/>
      <c r="D43" s="439"/>
      <c r="E43" s="439"/>
      <c r="F43" s="439"/>
      <c r="G43" s="439"/>
      <c r="H43" s="453"/>
      <c r="K43" s="92" ph="1"/>
    </row>
    <row r="44" spans="1:11" ht="18" customHeight="1" x14ac:dyDescent="0.15">
      <c r="A44" s="433"/>
      <c r="B44" s="103" t="s">
        <v>19</v>
      </c>
      <c r="C44" s="440"/>
      <c r="D44" s="441"/>
      <c r="E44" s="441"/>
      <c r="F44" s="441"/>
      <c r="G44" s="441"/>
      <c r="H44" s="454"/>
      <c r="K44" s="92" ph="1"/>
    </row>
    <row r="45" spans="1:11" ht="18" customHeight="1" x14ac:dyDescent="0.15">
      <c r="A45" s="433"/>
      <c r="B45" s="101" t="s">
        <v>36</v>
      </c>
      <c r="C45" s="438"/>
      <c r="D45" s="439"/>
      <c r="E45" s="439"/>
      <c r="F45" s="439"/>
      <c r="G45" s="439"/>
      <c r="H45" s="453"/>
      <c r="K45" s="92" ph="1"/>
    </row>
    <row r="46" spans="1:11" ht="18" customHeight="1" x14ac:dyDescent="0.15">
      <c r="A46" s="433"/>
      <c r="B46" s="103" t="s">
        <v>41</v>
      </c>
      <c r="C46" s="440"/>
      <c r="D46" s="441"/>
      <c r="E46" s="441"/>
      <c r="F46" s="441"/>
      <c r="G46" s="96" t="s">
        <v>38</v>
      </c>
      <c r="H46" s="105"/>
      <c r="K46" s="92" ph="1"/>
    </row>
    <row r="47" spans="1:11" ht="18" customHeight="1" x14ac:dyDescent="0.15">
      <c r="A47" s="433"/>
      <c r="B47" s="97" t="s">
        <v>12</v>
      </c>
      <c r="C47" s="450" t="s">
        <v>22</v>
      </c>
      <c r="D47" s="451"/>
      <c r="E47" s="451"/>
      <c r="F47" s="451"/>
      <c r="G47" s="451"/>
      <c r="H47" s="452"/>
    </row>
    <row r="48" spans="1:11" ht="18" customHeight="1" x14ac:dyDescent="0.15">
      <c r="A48" s="433"/>
      <c r="B48" s="98"/>
      <c r="C48" s="445"/>
      <c r="D48" s="446"/>
      <c r="E48" s="446"/>
      <c r="F48" s="446"/>
      <c r="G48" s="446"/>
      <c r="H48" s="447"/>
    </row>
    <row r="49" spans="1:11" ht="18" customHeight="1" x14ac:dyDescent="0.15">
      <c r="A49" s="433"/>
      <c r="B49" s="469" t="s">
        <v>250</v>
      </c>
      <c r="C49" s="101" t="s">
        <v>36</v>
      </c>
      <c r="D49" s="438"/>
      <c r="E49" s="439"/>
      <c r="F49" s="439"/>
      <c r="G49" s="102"/>
      <c r="H49" s="108"/>
      <c r="K49" s="92" ph="1"/>
    </row>
    <row r="50" spans="1:11" ht="18" customHeight="1" x14ac:dyDescent="0.15">
      <c r="A50" s="433"/>
      <c r="B50" s="470"/>
      <c r="C50" s="103" t="s">
        <v>25</v>
      </c>
      <c r="D50" s="440"/>
      <c r="E50" s="441"/>
      <c r="F50" s="441"/>
      <c r="G50" s="96" t="s">
        <v>39</v>
      </c>
      <c r="H50" s="105"/>
    </row>
    <row r="51" spans="1:11" ht="18" customHeight="1" x14ac:dyDescent="0.15">
      <c r="A51" s="433"/>
      <c r="B51" s="470"/>
      <c r="C51" s="95" t="s">
        <v>26</v>
      </c>
      <c r="D51" s="426"/>
      <c r="E51" s="427"/>
      <c r="F51" s="95" t="s">
        <v>27</v>
      </c>
      <c r="G51" s="426"/>
      <c r="H51" s="427"/>
    </row>
    <row r="52" spans="1:11" ht="18" customHeight="1" x14ac:dyDescent="0.15">
      <c r="A52" s="435"/>
      <c r="B52" s="777"/>
      <c r="C52" s="95" t="s">
        <v>40</v>
      </c>
      <c r="D52" s="448"/>
      <c r="E52" s="449"/>
      <c r="F52" s="95" t="s">
        <v>29</v>
      </c>
      <c r="G52" s="448"/>
      <c r="H52" s="449"/>
    </row>
    <row r="53" spans="1:11" ht="18" customHeight="1" x14ac:dyDescent="0.15">
      <c r="A53" s="432" t="s">
        <v>65</v>
      </c>
      <c r="B53" s="101" t="s">
        <v>36</v>
      </c>
      <c r="C53" s="438"/>
      <c r="D53" s="439"/>
      <c r="E53" s="439"/>
      <c r="F53" s="439"/>
      <c r="G53" s="439"/>
      <c r="H53" s="453"/>
      <c r="K53" s="92" ph="1"/>
    </row>
    <row r="54" spans="1:11" ht="18" customHeight="1" x14ac:dyDescent="0.15">
      <c r="A54" s="433"/>
      <c r="B54" s="104" t="s">
        <v>20</v>
      </c>
      <c r="C54" s="440"/>
      <c r="D54" s="441"/>
      <c r="E54" s="441"/>
      <c r="F54" s="441"/>
      <c r="G54" s="441"/>
      <c r="H54" s="454"/>
      <c r="K54" s="92" ph="1"/>
    </row>
    <row r="55" spans="1:11" ht="18" customHeight="1" x14ac:dyDescent="0.15">
      <c r="A55" s="433"/>
      <c r="B55" s="101" t="s">
        <v>36</v>
      </c>
      <c r="C55" s="438"/>
      <c r="D55" s="439"/>
      <c r="E55" s="439"/>
      <c r="F55" s="439"/>
      <c r="G55" s="439"/>
      <c r="H55" s="453"/>
      <c r="K55" s="92" ph="1"/>
    </row>
    <row r="56" spans="1:11" ht="18" customHeight="1" x14ac:dyDescent="0.15">
      <c r="A56" s="433"/>
      <c r="B56" s="103" t="s">
        <v>37</v>
      </c>
      <c r="C56" s="440"/>
      <c r="D56" s="441"/>
      <c r="E56" s="441"/>
      <c r="F56" s="441"/>
      <c r="G56" s="96" t="s">
        <v>38</v>
      </c>
      <c r="H56" s="105"/>
      <c r="K56" s="92" ph="1"/>
    </row>
    <row r="57" spans="1:11" ht="18" customHeight="1" x14ac:dyDescent="0.15">
      <c r="A57" s="433"/>
      <c r="B57" s="97" t="s">
        <v>12</v>
      </c>
      <c r="C57" s="450" t="s">
        <v>22</v>
      </c>
      <c r="D57" s="451"/>
      <c r="E57" s="451"/>
      <c r="F57" s="451"/>
      <c r="G57" s="451"/>
      <c r="H57" s="452"/>
    </row>
    <row r="58" spans="1:11" ht="18" customHeight="1" x14ac:dyDescent="0.15">
      <c r="A58" s="433"/>
      <c r="B58" s="98"/>
      <c r="C58" s="445"/>
      <c r="D58" s="446"/>
      <c r="E58" s="446"/>
      <c r="F58" s="446"/>
      <c r="G58" s="446"/>
      <c r="H58" s="447"/>
    </row>
    <row r="59" spans="1:11" ht="18" customHeight="1" x14ac:dyDescent="0.15">
      <c r="A59" s="433"/>
      <c r="B59" s="469" t="s">
        <v>250</v>
      </c>
      <c r="C59" s="101" t="s">
        <v>36</v>
      </c>
      <c r="D59" s="438"/>
      <c r="E59" s="439"/>
      <c r="F59" s="439"/>
      <c r="G59" s="439"/>
      <c r="H59" s="453"/>
      <c r="K59" s="92" ph="1"/>
    </row>
    <row r="60" spans="1:11" ht="18" customHeight="1" x14ac:dyDescent="0.15">
      <c r="A60" s="433"/>
      <c r="B60" s="470"/>
      <c r="C60" s="103" t="s">
        <v>25</v>
      </c>
      <c r="D60" s="440"/>
      <c r="E60" s="441"/>
      <c r="F60" s="441"/>
      <c r="G60" s="96" t="s">
        <v>39</v>
      </c>
      <c r="H60" s="105"/>
    </row>
    <row r="61" spans="1:11" ht="18" customHeight="1" x14ac:dyDescent="0.15">
      <c r="A61" s="433"/>
      <c r="B61" s="470"/>
      <c r="C61" s="95" t="s">
        <v>26</v>
      </c>
      <c r="D61" s="426"/>
      <c r="E61" s="427"/>
      <c r="F61" s="95" t="s">
        <v>27</v>
      </c>
      <c r="G61" s="426"/>
      <c r="H61" s="427"/>
    </row>
    <row r="62" spans="1:11" ht="18" customHeight="1" x14ac:dyDescent="0.15">
      <c r="A62" s="435"/>
      <c r="B62" s="777"/>
      <c r="C62" s="95" t="s">
        <v>40</v>
      </c>
      <c r="D62" s="448"/>
      <c r="E62" s="449"/>
      <c r="F62" s="95" t="s">
        <v>29</v>
      </c>
      <c r="G62" s="448"/>
      <c r="H62" s="449"/>
    </row>
    <row r="63" spans="1:11" ht="18" customHeight="1" x14ac:dyDescent="0.15">
      <c r="A63" s="432" t="s">
        <v>193</v>
      </c>
      <c r="B63" s="101" t="s">
        <v>36</v>
      </c>
      <c r="C63" s="438"/>
      <c r="D63" s="439"/>
      <c r="E63" s="439"/>
      <c r="F63" s="439"/>
      <c r="G63" s="439"/>
      <c r="H63" s="453"/>
    </row>
    <row r="64" spans="1:11" ht="18" customHeight="1" x14ac:dyDescent="0.15">
      <c r="A64" s="433"/>
      <c r="B64" s="104" t="s">
        <v>20</v>
      </c>
      <c r="C64" s="440"/>
      <c r="D64" s="441"/>
      <c r="E64" s="441"/>
      <c r="F64" s="441"/>
      <c r="G64" s="441"/>
      <c r="H64" s="454"/>
    </row>
    <row r="65" spans="1:15" ht="18" customHeight="1" x14ac:dyDescent="0.15">
      <c r="A65" s="433"/>
      <c r="B65" s="101" t="s">
        <v>36</v>
      </c>
      <c r="C65" s="438"/>
      <c r="D65" s="439"/>
      <c r="E65" s="439"/>
      <c r="F65" s="439"/>
      <c r="G65" s="439"/>
      <c r="H65" s="453"/>
    </row>
    <row r="66" spans="1:15" ht="18" customHeight="1" x14ac:dyDescent="0.15">
      <c r="A66" s="433"/>
      <c r="B66" s="103" t="s">
        <v>37</v>
      </c>
      <c r="C66" s="440"/>
      <c r="D66" s="441"/>
      <c r="E66" s="441"/>
      <c r="F66" s="441"/>
      <c r="G66" s="96" t="s">
        <v>38</v>
      </c>
      <c r="H66" s="105"/>
    </row>
    <row r="67" spans="1:15" ht="18" customHeight="1" x14ac:dyDescent="0.15">
      <c r="A67" s="433"/>
      <c r="B67" s="97" t="s">
        <v>12</v>
      </c>
      <c r="C67" s="450" t="s">
        <v>22</v>
      </c>
      <c r="D67" s="451"/>
      <c r="E67" s="451"/>
      <c r="F67" s="451"/>
      <c r="G67" s="451"/>
      <c r="H67" s="452"/>
    </row>
    <row r="68" spans="1:15" ht="18" customHeight="1" x14ac:dyDescent="0.15">
      <c r="A68" s="433"/>
      <c r="B68" s="98"/>
      <c r="C68" s="445"/>
      <c r="D68" s="446"/>
      <c r="E68" s="446"/>
      <c r="F68" s="446"/>
      <c r="G68" s="446"/>
      <c r="H68" s="447"/>
    </row>
    <row r="69" spans="1:15" ht="18" customHeight="1" x14ac:dyDescent="0.15">
      <c r="A69" s="433"/>
      <c r="B69" s="469" t="s">
        <v>250</v>
      </c>
      <c r="C69" s="101" t="s">
        <v>36</v>
      </c>
      <c r="D69" s="438"/>
      <c r="E69" s="439"/>
      <c r="F69" s="439"/>
      <c r="G69" s="439"/>
      <c r="H69" s="453"/>
    </row>
    <row r="70" spans="1:15" ht="18" customHeight="1" x14ac:dyDescent="0.15">
      <c r="A70" s="433"/>
      <c r="B70" s="470"/>
      <c r="C70" s="103" t="s">
        <v>25</v>
      </c>
      <c r="D70" s="440"/>
      <c r="E70" s="441"/>
      <c r="F70" s="441"/>
      <c r="G70" s="96" t="s">
        <v>39</v>
      </c>
      <c r="H70" s="105"/>
    </row>
    <row r="71" spans="1:15" ht="18" customHeight="1" x14ac:dyDescent="0.15">
      <c r="A71" s="433"/>
      <c r="B71" s="470"/>
      <c r="C71" s="95" t="s">
        <v>26</v>
      </c>
      <c r="D71" s="426"/>
      <c r="E71" s="427"/>
      <c r="F71" s="95" t="s">
        <v>27</v>
      </c>
      <c r="G71" s="426"/>
      <c r="H71" s="427"/>
    </row>
    <row r="72" spans="1:15" ht="18" customHeight="1" x14ac:dyDescent="0.15">
      <c r="A72" s="435"/>
      <c r="B72" s="777"/>
      <c r="C72" s="95" t="s">
        <v>40</v>
      </c>
      <c r="D72" s="448"/>
      <c r="E72" s="449"/>
      <c r="F72" s="95" t="s">
        <v>29</v>
      </c>
      <c r="G72" s="448"/>
      <c r="H72" s="449"/>
    </row>
    <row r="73" spans="1:15" ht="24.6" customHeight="1" x14ac:dyDescent="0.15">
      <c r="A73" s="110" t="s">
        <v>253</v>
      </c>
      <c r="H73" s="112" t="s">
        <v>0</v>
      </c>
    </row>
    <row r="74" spans="1:15" ht="24.6" customHeight="1" x14ac:dyDescent="0.15">
      <c r="A74" s="93" t="str">
        <f>A2</f>
        <v>令和8年度　第42回都市公園等コンクール　『①設計部門』</v>
      </c>
      <c r="H74" s="548">
        <f>表紙!AE3</f>
        <v>0</v>
      </c>
      <c r="K74" s="92" ph="1"/>
      <c r="O74" s="92" ph="1"/>
    </row>
    <row r="75" spans="1:15" ht="24.6" customHeight="1" x14ac:dyDescent="0.15">
      <c r="A75" s="113"/>
      <c r="B75" s="135" t="s">
        <v>153</v>
      </c>
      <c r="C75" s="429" t="str">
        <f>C3</f>
        <v>(20字程度）</v>
      </c>
      <c r="D75" s="429"/>
      <c r="E75" s="429"/>
      <c r="F75" s="429"/>
      <c r="G75" s="430"/>
      <c r="H75" s="548"/>
    </row>
    <row r="76" spans="1:15" ht="18.600000000000001" customHeight="1" x14ac:dyDescent="0.15">
      <c r="A76" s="791" t="s">
        <v>195</v>
      </c>
      <c r="B76" s="792"/>
      <c r="C76" s="479">
        <f>C81</f>
        <v>0</v>
      </c>
      <c r="D76" s="480"/>
      <c r="E76" s="480"/>
      <c r="F76" s="480"/>
      <c r="G76" s="480"/>
      <c r="H76" s="545"/>
    </row>
    <row r="77" spans="1:15" ht="18.600000000000001" customHeight="1" x14ac:dyDescent="0.15">
      <c r="A77" s="793" t="s">
        <v>246</v>
      </c>
      <c r="B77" s="794"/>
      <c r="C77" s="484">
        <f>C97</f>
        <v>0</v>
      </c>
      <c r="D77" s="485"/>
      <c r="E77" s="485"/>
      <c r="F77" s="485"/>
      <c r="G77" s="485"/>
      <c r="H77" s="547"/>
    </row>
    <row r="78" spans="1:15" ht="18.600000000000001" customHeight="1" x14ac:dyDescent="0.15">
      <c r="A78" s="793" t="s">
        <v>247</v>
      </c>
      <c r="B78" s="794"/>
      <c r="C78" s="484">
        <f>C107</f>
        <v>0</v>
      </c>
      <c r="D78" s="485"/>
      <c r="E78" s="485"/>
      <c r="F78" s="485"/>
      <c r="G78" s="485"/>
      <c r="H78" s="547"/>
    </row>
    <row r="79" spans="1:15" ht="18.600000000000001" customHeight="1" x14ac:dyDescent="0.15">
      <c r="A79" s="787" t="s">
        <v>196</v>
      </c>
      <c r="B79" s="788"/>
      <c r="C79" s="783">
        <f>C117</f>
        <v>0</v>
      </c>
      <c r="D79" s="784"/>
      <c r="E79" s="784"/>
      <c r="F79" s="784"/>
      <c r="G79" s="784"/>
      <c r="H79" s="785"/>
    </row>
    <row r="80" spans="1:15" ht="18" customHeight="1" x14ac:dyDescent="0.15">
      <c r="A80" s="789" t="s">
        <v>195</v>
      </c>
      <c r="B80" s="124" t="s">
        <v>244</v>
      </c>
      <c r="C80" s="438"/>
      <c r="D80" s="439"/>
      <c r="E80" s="439"/>
      <c r="F80" s="439"/>
      <c r="G80" s="439"/>
      <c r="H80" s="101" t="s">
        <v>157</v>
      </c>
    </row>
    <row r="81" spans="1:15" ht="18" customHeight="1" x14ac:dyDescent="0.15">
      <c r="A81" s="558"/>
      <c r="B81" s="123" t="s">
        <v>245</v>
      </c>
      <c r="C81" s="560"/>
      <c r="D81" s="561"/>
      <c r="E81" s="561"/>
      <c r="F81" s="561"/>
      <c r="G81" s="561"/>
      <c r="H81" s="125" t="s">
        <v>160</v>
      </c>
      <c r="J81" s="95" t="s">
        <v>160</v>
      </c>
    </row>
    <row r="82" spans="1:15" ht="18" customHeight="1" x14ac:dyDescent="0.15">
      <c r="A82" s="558"/>
      <c r="B82" s="124" t="s">
        <v>36</v>
      </c>
      <c r="C82" s="438"/>
      <c r="D82" s="439"/>
      <c r="E82" s="439"/>
      <c r="F82" s="439"/>
      <c r="G82" s="102"/>
      <c r="H82" s="108"/>
      <c r="J82" s="106" t="s">
        <v>243</v>
      </c>
    </row>
    <row r="83" spans="1:15" ht="18" customHeight="1" x14ac:dyDescent="0.15">
      <c r="A83" s="558"/>
      <c r="B83" s="123" t="s">
        <v>41</v>
      </c>
      <c r="C83" s="440"/>
      <c r="D83" s="441"/>
      <c r="E83" s="441"/>
      <c r="F83" s="441"/>
      <c r="G83" s="96" t="s">
        <v>21</v>
      </c>
      <c r="H83" s="105"/>
      <c r="J83" s="106" t="s">
        <v>158</v>
      </c>
    </row>
    <row r="84" spans="1:15" ht="18" customHeight="1" x14ac:dyDescent="0.15">
      <c r="A84" s="558"/>
      <c r="B84" s="129" t="s">
        <v>12</v>
      </c>
      <c r="C84" s="450" t="s">
        <v>43</v>
      </c>
      <c r="D84" s="451"/>
      <c r="E84" s="451"/>
      <c r="F84" s="451"/>
      <c r="G84" s="451"/>
      <c r="H84" s="452"/>
      <c r="J84" s="106" t="s">
        <v>159</v>
      </c>
    </row>
    <row r="85" spans="1:15" ht="18" customHeight="1" x14ac:dyDescent="0.15">
      <c r="A85" s="558"/>
      <c r="B85" s="130"/>
      <c r="C85" s="445"/>
      <c r="D85" s="446"/>
      <c r="E85" s="446"/>
      <c r="F85" s="446"/>
      <c r="G85" s="446"/>
      <c r="H85" s="447"/>
      <c r="J85" s="106" t="s">
        <v>184</v>
      </c>
    </row>
    <row r="86" spans="1:15" ht="30" customHeight="1" x14ac:dyDescent="0.15">
      <c r="A86" s="558"/>
      <c r="B86" s="131" t="s">
        <v>60</v>
      </c>
      <c r="C86" s="112" t="s">
        <v>194</v>
      </c>
      <c r="D86" s="431"/>
      <c r="E86" s="431"/>
      <c r="F86" s="431"/>
      <c r="G86" s="431"/>
      <c r="H86" s="427"/>
      <c r="J86" s="106" t="s">
        <v>197</v>
      </c>
    </row>
    <row r="87" spans="1:15" ht="18" customHeight="1" x14ac:dyDescent="0.15">
      <c r="A87" s="558"/>
      <c r="B87" s="132" t="s">
        <v>61</v>
      </c>
      <c r="C87" s="97" t="s">
        <v>24</v>
      </c>
      <c r="D87" s="450" t="s">
        <v>43</v>
      </c>
      <c r="E87" s="451"/>
      <c r="F87" s="451"/>
      <c r="G87" s="451"/>
      <c r="H87" s="452"/>
      <c r="J87" s="106" t="s">
        <v>198</v>
      </c>
    </row>
    <row r="88" spans="1:15" ht="18" customHeight="1" x14ac:dyDescent="0.15">
      <c r="A88" s="558"/>
      <c r="B88" s="117" t="s">
        <v>249</v>
      </c>
      <c r="C88" s="118"/>
      <c r="D88" s="445"/>
      <c r="E88" s="446"/>
      <c r="F88" s="446"/>
      <c r="G88" s="446"/>
      <c r="H88" s="447"/>
      <c r="J88" s="106" t="s">
        <v>199</v>
      </c>
    </row>
    <row r="89" spans="1:15" ht="18" customHeight="1" x14ac:dyDescent="0.15">
      <c r="A89" s="558"/>
      <c r="B89" s="119"/>
      <c r="C89" s="101" t="s">
        <v>36</v>
      </c>
      <c r="D89" s="439"/>
      <c r="E89" s="439"/>
      <c r="F89" s="439"/>
      <c r="G89" s="439"/>
      <c r="H89" s="453"/>
      <c r="J89" s="106" t="s">
        <v>200</v>
      </c>
    </row>
    <row r="90" spans="1:15" ht="18" customHeight="1" x14ac:dyDescent="0.15">
      <c r="A90" s="558"/>
      <c r="B90" s="119" t="s">
        <v>162</v>
      </c>
      <c r="C90" s="103" t="s">
        <v>25</v>
      </c>
      <c r="D90" s="441"/>
      <c r="E90" s="441"/>
      <c r="F90" s="441"/>
      <c r="G90" s="441"/>
      <c r="H90" s="454"/>
      <c r="J90" s="106" t="s">
        <v>201</v>
      </c>
    </row>
    <row r="91" spans="1:15" ht="18" customHeight="1" x14ac:dyDescent="0.15">
      <c r="A91" s="558"/>
      <c r="B91" s="133"/>
      <c r="C91" s="95" t="s">
        <v>26</v>
      </c>
      <c r="D91" s="426"/>
      <c r="E91" s="427"/>
      <c r="F91" s="95" t="s">
        <v>27</v>
      </c>
      <c r="G91" s="426"/>
      <c r="H91" s="427"/>
      <c r="J91" s="106" t="s">
        <v>202</v>
      </c>
    </row>
    <row r="92" spans="1:15" ht="18" customHeight="1" x14ac:dyDescent="0.15">
      <c r="A92" s="558"/>
      <c r="B92" s="134"/>
      <c r="C92" s="95" t="s">
        <v>28</v>
      </c>
      <c r="D92" s="448"/>
      <c r="E92" s="449"/>
      <c r="F92" s="95" t="s">
        <v>29</v>
      </c>
      <c r="G92" s="448"/>
      <c r="H92" s="449"/>
      <c r="J92" s="106" t="s">
        <v>203</v>
      </c>
    </row>
    <row r="93" spans="1:15" ht="15" customHeight="1" x14ac:dyDescent="0.15">
      <c r="A93" s="558"/>
      <c r="B93" s="129" t="s">
        <v>30</v>
      </c>
      <c r="C93" s="121" t="s">
        <v>53</v>
      </c>
      <c r="H93" s="114"/>
    </row>
    <row r="94" spans="1:15" ht="15" customHeight="1" x14ac:dyDescent="0.15">
      <c r="A94" s="558"/>
      <c r="B94" s="786" t="s">
        <v>31</v>
      </c>
      <c r="C94" s="121" t="s">
        <v>108</v>
      </c>
      <c r="H94" s="114"/>
    </row>
    <row r="95" spans="1:15" ht="15" customHeight="1" x14ac:dyDescent="0.15">
      <c r="A95" s="790"/>
      <c r="B95" s="447"/>
      <c r="C95" s="122" t="s">
        <v>59</v>
      </c>
      <c r="D95" s="99"/>
      <c r="E95" s="99"/>
      <c r="F95" s="99"/>
      <c r="G95" s="99"/>
      <c r="H95" s="100"/>
    </row>
    <row r="96" spans="1:15" ht="18" customHeight="1" x14ac:dyDescent="0.15">
      <c r="A96" s="432" t="s">
        <v>248</v>
      </c>
      <c r="B96" s="126" t="s">
        <v>36</v>
      </c>
      <c r="C96" s="438"/>
      <c r="D96" s="439"/>
      <c r="E96" s="439"/>
      <c r="F96" s="439"/>
      <c r="G96" s="439"/>
      <c r="H96" s="453"/>
      <c r="K96" s="92" ph="1"/>
      <c r="O96" s="92" ph="1"/>
    </row>
    <row r="97" spans="1:11" ht="18" customHeight="1" x14ac:dyDescent="0.15">
      <c r="A97" s="433"/>
      <c r="B97" s="103" t="s">
        <v>62</v>
      </c>
      <c r="C97" s="440"/>
      <c r="D97" s="441"/>
      <c r="E97" s="441"/>
      <c r="F97" s="441"/>
      <c r="G97" s="441"/>
      <c r="H97" s="454"/>
    </row>
    <row r="98" spans="1:11" ht="18" customHeight="1" x14ac:dyDescent="0.15">
      <c r="A98" s="433"/>
      <c r="B98" s="101" t="s">
        <v>36</v>
      </c>
      <c r="C98" s="438"/>
      <c r="D98" s="439"/>
      <c r="E98" s="439"/>
      <c r="F98" s="439"/>
      <c r="G98" s="439"/>
      <c r="H98" s="453"/>
    </row>
    <row r="99" spans="1:11" ht="18" customHeight="1" x14ac:dyDescent="0.15">
      <c r="A99" s="433"/>
      <c r="B99" s="103" t="s">
        <v>37</v>
      </c>
      <c r="C99" s="440"/>
      <c r="D99" s="441"/>
      <c r="E99" s="441"/>
      <c r="F99" s="441"/>
      <c r="G99" s="96" t="s">
        <v>38</v>
      </c>
      <c r="H99" s="105"/>
      <c r="K99" s="92" ph="1"/>
    </row>
    <row r="100" spans="1:11" ht="18" customHeight="1" x14ac:dyDescent="0.15">
      <c r="A100" s="433"/>
      <c r="B100" s="97" t="s">
        <v>12</v>
      </c>
      <c r="C100" s="450" t="s">
        <v>22</v>
      </c>
      <c r="D100" s="451"/>
      <c r="E100" s="451"/>
      <c r="F100" s="451"/>
      <c r="G100" s="451"/>
      <c r="H100" s="452"/>
    </row>
    <row r="101" spans="1:11" ht="18" customHeight="1" x14ac:dyDescent="0.15">
      <c r="A101" s="433"/>
      <c r="B101" s="98"/>
      <c r="C101" s="445"/>
      <c r="D101" s="446"/>
      <c r="E101" s="446"/>
      <c r="F101" s="446"/>
      <c r="G101" s="446"/>
      <c r="H101" s="447"/>
    </row>
    <row r="102" spans="1:11" ht="18" customHeight="1" x14ac:dyDescent="0.15">
      <c r="A102" s="433"/>
      <c r="B102" s="469" t="s">
        <v>250</v>
      </c>
      <c r="C102" s="101" t="s">
        <v>36</v>
      </c>
      <c r="D102" s="438"/>
      <c r="E102" s="439"/>
      <c r="F102" s="439"/>
      <c r="G102" s="439"/>
      <c r="H102" s="453"/>
    </row>
    <row r="103" spans="1:11" ht="18" customHeight="1" x14ac:dyDescent="0.15">
      <c r="A103" s="433"/>
      <c r="B103" s="470"/>
      <c r="C103" s="103" t="s">
        <v>25</v>
      </c>
      <c r="D103" s="440"/>
      <c r="E103" s="441"/>
      <c r="F103" s="441"/>
      <c r="G103" s="96" t="s">
        <v>39</v>
      </c>
      <c r="H103" s="105"/>
    </row>
    <row r="104" spans="1:11" ht="18" customHeight="1" x14ac:dyDescent="0.15">
      <c r="A104" s="433"/>
      <c r="B104" s="470"/>
      <c r="C104" s="95" t="s">
        <v>26</v>
      </c>
      <c r="D104" s="426"/>
      <c r="E104" s="431"/>
      <c r="F104" s="95" t="s">
        <v>27</v>
      </c>
      <c r="G104" s="431"/>
      <c r="H104" s="427"/>
    </row>
    <row r="105" spans="1:11" ht="18" customHeight="1" x14ac:dyDescent="0.15">
      <c r="A105" s="435"/>
      <c r="B105" s="777"/>
      <c r="C105" s="95" t="s">
        <v>40</v>
      </c>
      <c r="D105" s="448"/>
      <c r="E105" s="776"/>
      <c r="F105" s="95" t="s">
        <v>29</v>
      </c>
      <c r="G105" s="776"/>
      <c r="H105" s="449"/>
    </row>
    <row r="106" spans="1:11" ht="18" customHeight="1" x14ac:dyDescent="0.15">
      <c r="A106" s="432" t="s">
        <v>242</v>
      </c>
      <c r="B106" s="126" t="s">
        <v>36</v>
      </c>
      <c r="C106" s="438"/>
      <c r="D106" s="439"/>
      <c r="E106" s="439"/>
      <c r="F106" s="439"/>
      <c r="G106" s="439"/>
      <c r="H106" s="453"/>
    </row>
    <row r="107" spans="1:11" ht="18" customHeight="1" x14ac:dyDescent="0.15">
      <c r="A107" s="433"/>
      <c r="B107" s="103" t="s">
        <v>62</v>
      </c>
      <c r="C107" s="440"/>
      <c r="D107" s="441"/>
      <c r="E107" s="441"/>
      <c r="F107" s="441"/>
      <c r="G107" s="441"/>
      <c r="H107" s="454"/>
    </row>
    <row r="108" spans="1:11" ht="18" customHeight="1" x14ac:dyDescent="0.15">
      <c r="A108" s="433"/>
      <c r="B108" s="101" t="s">
        <v>36</v>
      </c>
      <c r="C108" s="438"/>
      <c r="D108" s="439"/>
      <c r="E108" s="439"/>
      <c r="F108" s="439"/>
      <c r="G108" s="439"/>
      <c r="H108" s="453"/>
    </row>
    <row r="109" spans="1:11" ht="18" customHeight="1" x14ac:dyDescent="0.15">
      <c r="A109" s="433"/>
      <c r="B109" s="103" t="s">
        <v>37</v>
      </c>
      <c r="C109" s="440"/>
      <c r="D109" s="441"/>
      <c r="E109" s="441"/>
      <c r="F109" s="441"/>
      <c r="G109" s="96" t="s">
        <v>38</v>
      </c>
      <c r="H109" s="105"/>
    </row>
    <row r="110" spans="1:11" ht="18" customHeight="1" x14ac:dyDescent="0.15">
      <c r="A110" s="433"/>
      <c r="B110" s="97" t="s">
        <v>12</v>
      </c>
      <c r="C110" s="450" t="s">
        <v>22</v>
      </c>
      <c r="D110" s="451"/>
      <c r="E110" s="451"/>
      <c r="F110" s="451"/>
      <c r="G110" s="451"/>
      <c r="H110" s="452"/>
    </row>
    <row r="111" spans="1:11" ht="18" customHeight="1" x14ac:dyDescent="0.15">
      <c r="A111" s="433"/>
      <c r="B111" s="98"/>
      <c r="C111" s="445"/>
      <c r="D111" s="446"/>
      <c r="E111" s="446"/>
      <c r="F111" s="446"/>
      <c r="G111" s="446"/>
      <c r="H111" s="447"/>
    </row>
    <row r="112" spans="1:11" ht="18" customHeight="1" x14ac:dyDescent="0.15">
      <c r="A112" s="433"/>
      <c r="B112" s="469" t="s">
        <v>250</v>
      </c>
      <c r="C112" s="107" t="s">
        <v>36</v>
      </c>
      <c r="D112" s="778"/>
      <c r="E112" s="779"/>
      <c r="F112" s="779"/>
      <c r="G112" s="779"/>
      <c r="H112" s="780"/>
      <c r="K112" s="92" ph="1"/>
    </row>
    <row r="113" spans="1:15" ht="18" customHeight="1" x14ac:dyDescent="0.15">
      <c r="A113" s="433"/>
      <c r="B113" s="470"/>
      <c r="C113" s="103" t="s">
        <v>25</v>
      </c>
      <c r="D113" s="440"/>
      <c r="E113" s="441"/>
      <c r="F113" s="441"/>
      <c r="G113" s="96" t="s">
        <v>39</v>
      </c>
      <c r="H113" s="105"/>
      <c r="K113" s="92" ph="1"/>
    </row>
    <row r="114" spans="1:15" ht="18" customHeight="1" x14ac:dyDescent="0.15">
      <c r="A114" s="433"/>
      <c r="B114" s="470"/>
      <c r="C114" s="95" t="s">
        <v>26</v>
      </c>
      <c r="D114" s="426"/>
      <c r="E114" s="431"/>
      <c r="F114" s="95" t="s">
        <v>27</v>
      </c>
      <c r="G114" s="431"/>
      <c r="H114" s="427"/>
    </row>
    <row r="115" spans="1:15" ht="18" customHeight="1" x14ac:dyDescent="0.15">
      <c r="A115" s="435"/>
      <c r="B115" s="777"/>
      <c r="C115" s="95" t="s">
        <v>40</v>
      </c>
      <c r="D115" s="448"/>
      <c r="E115" s="776"/>
      <c r="F115" s="95" t="s">
        <v>29</v>
      </c>
      <c r="G115" s="776"/>
      <c r="H115" s="449"/>
    </row>
    <row r="116" spans="1:15" ht="18" customHeight="1" x14ac:dyDescent="0.15">
      <c r="A116" s="432" t="s">
        <v>183</v>
      </c>
      <c r="B116" s="126" t="s">
        <v>36</v>
      </c>
      <c r="C116" s="438"/>
      <c r="D116" s="439"/>
      <c r="E116" s="439"/>
      <c r="F116" s="439"/>
      <c r="G116" s="439"/>
      <c r="H116" s="453"/>
      <c r="K116" s="92" ph="1"/>
      <c r="O116" s="92" ph="1"/>
    </row>
    <row r="117" spans="1:15" ht="18" customHeight="1" x14ac:dyDescent="0.15">
      <c r="A117" s="433"/>
      <c r="B117" s="103" t="s">
        <v>62</v>
      </c>
      <c r="C117" s="440"/>
      <c r="D117" s="441"/>
      <c r="E117" s="441"/>
      <c r="F117" s="441"/>
      <c r="G117" s="441"/>
      <c r="H117" s="454"/>
    </row>
    <row r="118" spans="1:15" ht="18" customHeight="1" x14ac:dyDescent="0.15">
      <c r="A118" s="433"/>
      <c r="B118" s="101" t="s">
        <v>36</v>
      </c>
      <c r="C118" s="438"/>
      <c r="D118" s="439"/>
      <c r="E118" s="439"/>
      <c r="F118" s="439"/>
      <c r="G118" s="439"/>
      <c r="H118" s="453"/>
    </row>
    <row r="119" spans="1:15" ht="18" customHeight="1" x14ac:dyDescent="0.15">
      <c r="A119" s="433"/>
      <c r="B119" s="103" t="s">
        <v>37</v>
      </c>
      <c r="C119" s="440"/>
      <c r="D119" s="441"/>
      <c r="E119" s="441"/>
      <c r="F119" s="441"/>
      <c r="G119" s="96" t="s">
        <v>38</v>
      </c>
      <c r="H119" s="105"/>
      <c r="K119" s="92" ph="1"/>
    </row>
    <row r="120" spans="1:15" ht="18" customHeight="1" x14ac:dyDescent="0.15">
      <c r="A120" s="433"/>
      <c r="B120" s="97" t="s">
        <v>12</v>
      </c>
      <c r="C120" s="450" t="s">
        <v>22</v>
      </c>
      <c r="D120" s="451"/>
      <c r="E120" s="451"/>
      <c r="F120" s="451"/>
      <c r="G120" s="451"/>
      <c r="H120" s="452"/>
      <c r="K120" s="92" ph="1"/>
    </row>
    <row r="121" spans="1:15" ht="18" customHeight="1" x14ac:dyDescent="0.15">
      <c r="A121" s="433"/>
      <c r="B121" s="98"/>
      <c r="C121" s="445"/>
      <c r="D121" s="446"/>
      <c r="E121" s="446"/>
      <c r="F121" s="446"/>
      <c r="G121" s="446"/>
      <c r="H121" s="447"/>
    </row>
    <row r="122" spans="1:15" ht="18" customHeight="1" x14ac:dyDescent="0.15">
      <c r="A122" s="433"/>
      <c r="B122" s="469" t="s">
        <v>250</v>
      </c>
      <c r="C122" s="101" t="s">
        <v>36</v>
      </c>
      <c r="D122" s="438"/>
      <c r="E122" s="439"/>
      <c r="F122" s="439"/>
      <c r="G122" s="439"/>
      <c r="H122" s="453"/>
    </row>
    <row r="123" spans="1:15" ht="18" customHeight="1" x14ac:dyDescent="0.15">
      <c r="A123" s="433"/>
      <c r="B123" s="470"/>
      <c r="C123" s="103" t="s">
        <v>25</v>
      </c>
      <c r="D123" s="440"/>
      <c r="E123" s="441"/>
      <c r="F123" s="441"/>
      <c r="G123" s="96" t="s">
        <v>39</v>
      </c>
      <c r="H123" s="105"/>
    </row>
    <row r="124" spans="1:15" ht="18" customHeight="1" x14ac:dyDescent="0.15">
      <c r="A124" s="433"/>
      <c r="B124" s="470"/>
      <c r="C124" s="95" t="s">
        <v>26</v>
      </c>
      <c r="D124" s="426"/>
      <c r="E124" s="431"/>
      <c r="F124" s="95" t="s">
        <v>27</v>
      </c>
      <c r="G124" s="431"/>
      <c r="H124" s="427"/>
    </row>
    <row r="125" spans="1:15" ht="18" customHeight="1" x14ac:dyDescent="0.15">
      <c r="A125" s="435"/>
      <c r="B125" s="777"/>
      <c r="C125" s="95" t="s">
        <v>40</v>
      </c>
      <c r="D125" s="448"/>
      <c r="E125" s="776"/>
      <c r="F125" s="95" t="s">
        <v>29</v>
      </c>
      <c r="G125" s="776"/>
      <c r="H125" s="449"/>
    </row>
    <row r="126" spans="1:15" ht="20.100000000000001" customHeight="1" x14ac:dyDescent="0.15">
      <c r="A126" s="110" t="s">
        <v>254</v>
      </c>
      <c r="H126" s="112" t="s">
        <v>0</v>
      </c>
    </row>
    <row r="127" spans="1:15" ht="20.100000000000001" customHeight="1" x14ac:dyDescent="0.15">
      <c r="A127" s="93" t="str">
        <f>A2</f>
        <v>令和8年度　第42回都市公園等コンクール　『①設計部門』</v>
      </c>
      <c r="H127" s="548">
        <f>表紙!AE3</f>
        <v>0</v>
      </c>
    </row>
    <row r="128" spans="1:15" ht="20.100000000000001" customHeight="1" x14ac:dyDescent="0.15">
      <c r="A128" s="127"/>
      <c r="B128" s="135" t="s">
        <v>153</v>
      </c>
      <c r="C128" s="488" t="str">
        <f>C3</f>
        <v>(20字程度）</v>
      </c>
      <c r="D128" s="488"/>
      <c r="E128" s="488"/>
      <c r="F128" s="488"/>
      <c r="G128" s="489"/>
      <c r="H128" s="548"/>
    </row>
    <row r="129" spans="1:11" ht="20.100000000000001" customHeight="1" x14ac:dyDescent="0.15">
      <c r="A129" s="544">
        <f>A133</f>
        <v>0</v>
      </c>
      <c r="B129" s="478"/>
      <c r="C129" s="479">
        <f>C134</f>
        <v>0</v>
      </c>
      <c r="D129" s="480"/>
      <c r="E129" s="480"/>
      <c r="F129" s="480"/>
      <c r="G129" s="480"/>
      <c r="H129" s="545"/>
    </row>
    <row r="130" spans="1:11" ht="20.100000000000001" customHeight="1" x14ac:dyDescent="0.15">
      <c r="A130" s="546">
        <f>A143</f>
        <v>0</v>
      </c>
      <c r="B130" s="483"/>
      <c r="C130" s="484">
        <f>C144</f>
        <v>0</v>
      </c>
      <c r="D130" s="485"/>
      <c r="E130" s="485"/>
      <c r="F130" s="485"/>
      <c r="G130" s="485"/>
      <c r="H130" s="547"/>
    </row>
    <row r="131" spans="1:11" ht="20.100000000000001" customHeight="1" x14ac:dyDescent="0.15">
      <c r="A131" s="546">
        <f>A153</f>
        <v>0</v>
      </c>
      <c r="B131" s="483"/>
      <c r="C131" s="484">
        <f>C154</f>
        <v>0</v>
      </c>
      <c r="D131" s="485"/>
      <c r="E131" s="485"/>
      <c r="F131" s="485"/>
      <c r="G131" s="485"/>
      <c r="H131" s="547"/>
    </row>
    <row r="132" spans="1:11" ht="20.100000000000001" customHeight="1" x14ac:dyDescent="0.15">
      <c r="A132" s="781">
        <f>A163</f>
        <v>0</v>
      </c>
      <c r="B132" s="782"/>
      <c r="C132" s="783">
        <f>C164</f>
        <v>0</v>
      </c>
      <c r="D132" s="784"/>
      <c r="E132" s="784"/>
      <c r="F132" s="784"/>
      <c r="G132" s="784"/>
      <c r="H132" s="785"/>
    </row>
    <row r="133" spans="1:11" ht="20.100000000000001" customHeight="1" x14ac:dyDescent="0.15">
      <c r="A133" s="775">
        <f>IF(COUNTA($C$28)=1,"連名者５",IF(COUNTA($C$81)=1,"構成団体４",0))</f>
        <v>0</v>
      </c>
      <c r="B133" s="101" t="s">
        <v>36</v>
      </c>
      <c r="C133" s="438"/>
      <c r="D133" s="439"/>
      <c r="E133" s="439"/>
      <c r="F133" s="439"/>
      <c r="G133" s="439"/>
      <c r="H133" s="453"/>
      <c r="K133" s="92" ph="1"/>
    </row>
    <row r="134" spans="1:11" ht="20.100000000000001" customHeight="1" x14ac:dyDescent="0.15">
      <c r="A134" s="536"/>
      <c r="B134" s="103" t="s">
        <v>62</v>
      </c>
      <c r="C134" s="440"/>
      <c r="D134" s="441"/>
      <c r="E134" s="441"/>
      <c r="F134" s="441"/>
      <c r="G134" s="441"/>
      <c r="H134" s="454"/>
    </row>
    <row r="135" spans="1:11" ht="20.100000000000001" customHeight="1" x14ac:dyDescent="0.15">
      <c r="A135" s="536"/>
      <c r="B135" s="101" t="s">
        <v>36</v>
      </c>
      <c r="C135" s="438"/>
      <c r="D135" s="439"/>
      <c r="E135" s="439"/>
      <c r="F135" s="439"/>
      <c r="G135" s="439"/>
      <c r="H135" s="453"/>
      <c r="K135" s="92" ph="1"/>
    </row>
    <row r="136" spans="1:11" ht="20.100000000000001" customHeight="1" x14ac:dyDescent="0.15">
      <c r="A136" s="536"/>
      <c r="B136" s="103" t="s">
        <v>37</v>
      </c>
      <c r="C136" s="440"/>
      <c r="D136" s="441"/>
      <c r="E136" s="441"/>
      <c r="F136" s="441"/>
      <c r="G136" s="96" t="s">
        <v>38</v>
      </c>
      <c r="H136" s="105"/>
    </row>
    <row r="137" spans="1:11" ht="20.100000000000001" customHeight="1" x14ac:dyDescent="0.15">
      <c r="A137" s="536"/>
      <c r="B137" s="97" t="s">
        <v>12</v>
      </c>
      <c r="C137" s="450" t="s">
        <v>22</v>
      </c>
      <c r="D137" s="451"/>
      <c r="E137" s="451"/>
      <c r="F137" s="451"/>
      <c r="G137" s="451"/>
      <c r="H137" s="452"/>
    </row>
    <row r="138" spans="1:11" ht="20.100000000000001" customHeight="1" x14ac:dyDescent="0.15">
      <c r="A138" s="536"/>
      <c r="B138" s="98"/>
      <c r="C138" s="445"/>
      <c r="D138" s="446"/>
      <c r="E138" s="446"/>
      <c r="F138" s="446"/>
      <c r="G138" s="446"/>
      <c r="H138" s="447"/>
    </row>
    <row r="139" spans="1:11" ht="20.100000000000001" customHeight="1" x14ac:dyDescent="0.15">
      <c r="A139" s="536"/>
      <c r="B139" s="469" t="s">
        <v>250</v>
      </c>
      <c r="C139" s="101" t="s">
        <v>36</v>
      </c>
      <c r="D139" s="438"/>
      <c r="E139" s="439"/>
      <c r="F139" s="439"/>
      <c r="G139" s="439"/>
      <c r="H139" s="453"/>
    </row>
    <row r="140" spans="1:11" ht="20.100000000000001" customHeight="1" x14ac:dyDescent="0.15">
      <c r="A140" s="536"/>
      <c r="B140" s="470"/>
      <c r="C140" s="103" t="s">
        <v>25</v>
      </c>
      <c r="D140" s="440"/>
      <c r="E140" s="441"/>
      <c r="F140" s="441"/>
      <c r="G140" s="96" t="s">
        <v>39</v>
      </c>
      <c r="H140" s="105"/>
    </row>
    <row r="141" spans="1:11" ht="20.100000000000001" customHeight="1" x14ac:dyDescent="0.15">
      <c r="A141" s="536"/>
      <c r="B141" s="470"/>
      <c r="C141" s="95" t="s">
        <v>26</v>
      </c>
      <c r="D141" s="426"/>
      <c r="E141" s="431"/>
      <c r="F141" s="95" t="s">
        <v>27</v>
      </c>
      <c r="G141" s="431"/>
      <c r="H141" s="427"/>
    </row>
    <row r="142" spans="1:11" ht="20.100000000000001" customHeight="1" x14ac:dyDescent="0.15">
      <c r="A142" s="540"/>
      <c r="B142" s="777"/>
      <c r="C142" s="95" t="s">
        <v>40</v>
      </c>
      <c r="D142" s="448"/>
      <c r="E142" s="776"/>
      <c r="F142" s="95" t="s">
        <v>29</v>
      </c>
      <c r="G142" s="776"/>
      <c r="H142" s="449"/>
    </row>
    <row r="143" spans="1:11" ht="20.100000000000001" customHeight="1" x14ac:dyDescent="0.15">
      <c r="A143" s="775">
        <f>IF(COUNTA($C$28)=1,"連名者６",IF(COUNTA($C$81)=1,"構成団体５",0))</f>
        <v>0</v>
      </c>
      <c r="B143" s="126" t="s">
        <v>36</v>
      </c>
      <c r="C143" s="438"/>
      <c r="D143" s="439"/>
      <c r="E143" s="439"/>
      <c r="F143" s="439"/>
      <c r="G143" s="439"/>
      <c r="H143" s="453"/>
    </row>
    <row r="144" spans="1:11" ht="20.100000000000001" customHeight="1" x14ac:dyDescent="0.15">
      <c r="A144" s="536"/>
      <c r="B144" s="103" t="s">
        <v>62</v>
      </c>
      <c r="C144" s="440"/>
      <c r="D144" s="441"/>
      <c r="E144" s="441"/>
      <c r="F144" s="441"/>
      <c r="G144" s="441"/>
      <c r="H144" s="454"/>
    </row>
    <row r="145" spans="1:11" ht="20.100000000000001" customHeight="1" x14ac:dyDescent="0.15">
      <c r="A145" s="536"/>
      <c r="B145" s="101" t="s">
        <v>36</v>
      </c>
      <c r="C145" s="438"/>
      <c r="D145" s="439"/>
      <c r="E145" s="439"/>
      <c r="F145" s="439"/>
      <c r="G145" s="439"/>
      <c r="H145" s="453"/>
    </row>
    <row r="146" spans="1:11" ht="20.100000000000001" customHeight="1" x14ac:dyDescent="0.15">
      <c r="A146" s="536"/>
      <c r="B146" s="103" t="s">
        <v>37</v>
      </c>
      <c r="C146" s="440"/>
      <c r="D146" s="441"/>
      <c r="E146" s="441"/>
      <c r="F146" s="441"/>
      <c r="G146" s="96" t="s">
        <v>38</v>
      </c>
      <c r="H146" s="105"/>
    </row>
    <row r="147" spans="1:11" ht="20.100000000000001" customHeight="1" x14ac:dyDescent="0.15">
      <c r="A147" s="536"/>
      <c r="B147" s="97" t="s">
        <v>12</v>
      </c>
      <c r="C147" s="450" t="s">
        <v>22</v>
      </c>
      <c r="D147" s="451"/>
      <c r="E147" s="451"/>
      <c r="F147" s="451"/>
      <c r="G147" s="451"/>
      <c r="H147" s="452"/>
    </row>
    <row r="148" spans="1:11" ht="20.100000000000001" customHeight="1" x14ac:dyDescent="0.15">
      <c r="A148" s="536"/>
      <c r="B148" s="98"/>
      <c r="C148" s="445"/>
      <c r="D148" s="446"/>
      <c r="E148" s="446"/>
      <c r="F148" s="446"/>
      <c r="G148" s="446"/>
      <c r="H148" s="447"/>
    </row>
    <row r="149" spans="1:11" ht="20.100000000000001" customHeight="1" x14ac:dyDescent="0.15">
      <c r="A149" s="536"/>
      <c r="B149" s="469" t="s">
        <v>250</v>
      </c>
      <c r="C149" s="107" t="s">
        <v>36</v>
      </c>
      <c r="D149" s="778"/>
      <c r="E149" s="779"/>
      <c r="F149" s="779"/>
      <c r="G149" s="779"/>
      <c r="H149" s="780"/>
    </row>
    <row r="150" spans="1:11" ht="20.100000000000001" customHeight="1" x14ac:dyDescent="0.15">
      <c r="A150" s="536"/>
      <c r="B150" s="470"/>
      <c r="C150" s="103" t="s">
        <v>25</v>
      </c>
      <c r="D150" s="440"/>
      <c r="E150" s="441"/>
      <c r="F150" s="441"/>
      <c r="G150" s="96" t="s">
        <v>39</v>
      </c>
      <c r="H150" s="105"/>
    </row>
    <row r="151" spans="1:11" ht="20.100000000000001" customHeight="1" x14ac:dyDescent="0.15">
      <c r="A151" s="536"/>
      <c r="B151" s="470"/>
      <c r="C151" s="95" t="s">
        <v>26</v>
      </c>
      <c r="D151" s="426"/>
      <c r="E151" s="431"/>
      <c r="F151" s="95" t="s">
        <v>27</v>
      </c>
      <c r="G151" s="431"/>
      <c r="H151" s="427"/>
    </row>
    <row r="152" spans="1:11" ht="20.100000000000001" customHeight="1" x14ac:dyDescent="0.15">
      <c r="A152" s="540"/>
      <c r="B152" s="777"/>
      <c r="C152" s="95" t="s">
        <v>40</v>
      </c>
      <c r="D152" s="448"/>
      <c r="E152" s="776"/>
      <c r="F152" s="95" t="s">
        <v>29</v>
      </c>
      <c r="G152" s="776"/>
      <c r="H152" s="449"/>
    </row>
    <row r="153" spans="1:11" ht="20.100000000000001" customHeight="1" x14ac:dyDescent="0.15">
      <c r="A153" s="775">
        <f>IF(COUNTA($C$28)=1,"連名者７",IF(COUNTA($C$81)=1,"構成団体６",0))</f>
        <v>0</v>
      </c>
      <c r="B153" s="126" t="s">
        <v>36</v>
      </c>
      <c r="C153" s="438"/>
      <c r="D153" s="439"/>
      <c r="E153" s="439"/>
      <c r="F153" s="439"/>
      <c r="G153" s="439"/>
      <c r="H153" s="453"/>
    </row>
    <row r="154" spans="1:11" ht="20.100000000000001" customHeight="1" x14ac:dyDescent="0.15">
      <c r="A154" s="536"/>
      <c r="B154" s="103" t="s">
        <v>62</v>
      </c>
      <c r="C154" s="440"/>
      <c r="D154" s="441"/>
      <c r="E154" s="441"/>
      <c r="F154" s="441"/>
      <c r="G154" s="441"/>
      <c r="H154" s="454"/>
    </row>
    <row r="155" spans="1:11" ht="20.100000000000001" customHeight="1" x14ac:dyDescent="0.15">
      <c r="A155" s="536"/>
      <c r="B155" s="101" t="s">
        <v>36</v>
      </c>
      <c r="C155" s="438"/>
      <c r="D155" s="439"/>
      <c r="E155" s="439"/>
      <c r="F155" s="439"/>
      <c r="G155" s="439"/>
      <c r="H155" s="453"/>
    </row>
    <row r="156" spans="1:11" ht="20.100000000000001" customHeight="1" x14ac:dyDescent="0.15">
      <c r="A156" s="536"/>
      <c r="B156" s="103" t="s">
        <v>37</v>
      </c>
      <c r="C156" s="440"/>
      <c r="D156" s="441"/>
      <c r="E156" s="441"/>
      <c r="F156" s="441"/>
      <c r="G156" s="96" t="s">
        <v>38</v>
      </c>
      <c r="H156" s="105"/>
    </row>
    <row r="157" spans="1:11" ht="20.100000000000001" customHeight="1" x14ac:dyDescent="0.15">
      <c r="A157" s="536"/>
      <c r="B157" s="97" t="s">
        <v>12</v>
      </c>
      <c r="C157" s="450" t="s">
        <v>22</v>
      </c>
      <c r="D157" s="451"/>
      <c r="E157" s="451"/>
      <c r="F157" s="451"/>
      <c r="G157" s="451"/>
      <c r="H157" s="452"/>
      <c r="K157" s="92" ph="1"/>
    </row>
    <row r="158" spans="1:11" ht="20.100000000000001" customHeight="1" x14ac:dyDescent="0.15">
      <c r="A158" s="536"/>
      <c r="B158" s="98"/>
      <c r="C158" s="445"/>
      <c r="D158" s="446"/>
      <c r="E158" s="446"/>
      <c r="F158" s="446"/>
      <c r="G158" s="446"/>
      <c r="H158" s="447"/>
      <c r="K158" s="92" ph="1"/>
    </row>
    <row r="159" spans="1:11" ht="20.100000000000001" customHeight="1" x14ac:dyDescent="0.15">
      <c r="A159" s="536"/>
      <c r="B159" s="469" t="s">
        <v>250</v>
      </c>
      <c r="C159" s="101" t="s">
        <v>36</v>
      </c>
      <c r="D159" s="438"/>
      <c r="E159" s="439"/>
      <c r="F159" s="439"/>
      <c r="G159" s="439"/>
      <c r="H159" s="453"/>
      <c r="K159" s="92" ph="1"/>
    </row>
    <row r="160" spans="1:11" ht="20.100000000000001" customHeight="1" x14ac:dyDescent="0.15">
      <c r="A160" s="536"/>
      <c r="B160" s="470"/>
      <c r="C160" s="103" t="s">
        <v>25</v>
      </c>
      <c r="D160" s="440"/>
      <c r="E160" s="441"/>
      <c r="F160" s="441"/>
      <c r="G160" s="96" t="s">
        <v>39</v>
      </c>
      <c r="H160" s="105"/>
      <c r="K160" s="92" ph="1"/>
    </row>
    <row r="161" spans="1:15" ht="20.100000000000001" customHeight="1" x14ac:dyDescent="0.15">
      <c r="A161" s="536"/>
      <c r="B161" s="470"/>
      <c r="C161" s="95" t="s">
        <v>26</v>
      </c>
      <c r="D161" s="426"/>
      <c r="E161" s="431"/>
      <c r="F161" s="95" t="s">
        <v>27</v>
      </c>
      <c r="G161" s="431"/>
      <c r="H161" s="427"/>
    </row>
    <row r="162" spans="1:15" ht="20.100000000000001" customHeight="1" x14ac:dyDescent="0.15">
      <c r="A162" s="540"/>
      <c r="B162" s="777"/>
      <c r="C162" s="95" t="s">
        <v>40</v>
      </c>
      <c r="D162" s="448"/>
      <c r="E162" s="776"/>
      <c r="F162" s="95" t="s">
        <v>29</v>
      </c>
      <c r="G162" s="776"/>
      <c r="H162" s="449"/>
    </row>
    <row r="163" spans="1:15" ht="20.100000000000001" customHeight="1" x14ac:dyDescent="0.15">
      <c r="A163" s="775">
        <f>IF(COUNTA($C$28)=1,"連名者８",IF(COUNTA($C$81)=1,"構成団体７",0))</f>
        <v>0</v>
      </c>
      <c r="B163" s="101" t="s">
        <v>36</v>
      </c>
      <c r="C163" s="438"/>
      <c r="D163" s="439"/>
      <c r="E163" s="439"/>
      <c r="F163" s="439"/>
      <c r="G163" s="439"/>
      <c r="H163" s="453"/>
      <c r="K163" s="92" ph="1"/>
      <c r="O163" s="92" ph="1"/>
    </row>
    <row r="164" spans="1:15" ht="20.100000000000001" customHeight="1" x14ac:dyDescent="0.15">
      <c r="A164" s="536"/>
      <c r="B164" s="103" t="s">
        <v>62</v>
      </c>
      <c r="C164" s="440"/>
      <c r="D164" s="441"/>
      <c r="E164" s="441"/>
      <c r="F164" s="441"/>
      <c r="G164" s="441"/>
      <c r="H164" s="454"/>
    </row>
    <row r="165" spans="1:15" ht="20.100000000000001" customHeight="1" x14ac:dyDescent="0.15">
      <c r="A165" s="536"/>
      <c r="B165" s="101" t="s">
        <v>36</v>
      </c>
      <c r="C165" s="438"/>
      <c r="D165" s="439"/>
      <c r="E165" s="439"/>
      <c r="F165" s="439"/>
      <c r="G165" s="439"/>
      <c r="H165" s="453"/>
      <c r="K165" s="92" ph="1"/>
      <c r="O165" s="92" ph="1"/>
    </row>
    <row r="166" spans="1:15" ht="20.100000000000001" customHeight="1" x14ac:dyDescent="0.15">
      <c r="A166" s="536"/>
      <c r="B166" s="103" t="s">
        <v>37</v>
      </c>
      <c r="C166" s="440"/>
      <c r="D166" s="441"/>
      <c r="E166" s="441"/>
      <c r="F166" s="441"/>
      <c r="G166" s="96" t="s">
        <v>38</v>
      </c>
      <c r="H166" s="105"/>
    </row>
    <row r="167" spans="1:15" ht="20.100000000000001" customHeight="1" x14ac:dyDescent="0.15">
      <c r="A167" s="536"/>
      <c r="B167" s="97" t="s">
        <v>12</v>
      </c>
      <c r="C167" s="450" t="s">
        <v>22</v>
      </c>
      <c r="D167" s="451"/>
      <c r="E167" s="451"/>
      <c r="F167" s="451"/>
      <c r="G167" s="451"/>
      <c r="H167" s="452"/>
      <c r="K167" s="92" ph="1"/>
    </row>
    <row r="168" spans="1:15" ht="20.100000000000001" customHeight="1" x14ac:dyDescent="0.15">
      <c r="A168" s="536"/>
      <c r="B168" s="98"/>
      <c r="C168" s="445"/>
      <c r="D168" s="446"/>
      <c r="E168" s="446"/>
      <c r="F168" s="446"/>
      <c r="G168" s="446"/>
      <c r="H168" s="447"/>
    </row>
    <row r="169" spans="1:15" ht="20.100000000000001" customHeight="1" x14ac:dyDescent="0.15">
      <c r="A169" s="536"/>
      <c r="B169" s="469" t="s">
        <v>250</v>
      </c>
      <c r="C169" s="101" t="s">
        <v>36</v>
      </c>
      <c r="D169" s="438"/>
      <c r="E169" s="439"/>
      <c r="F169" s="439"/>
      <c r="G169" s="439"/>
      <c r="H169" s="453"/>
      <c r="K169" s="92" ph="1"/>
    </row>
    <row r="170" spans="1:15" ht="20.100000000000001" customHeight="1" x14ac:dyDescent="0.15">
      <c r="A170" s="536"/>
      <c r="B170" s="470"/>
      <c r="C170" s="103" t="s">
        <v>25</v>
      </c>
      <c r="D170" s="440"/>
      <c r="E170" s="441"/>
      <c r="F170" s="441"/>
      <c r="G170" s="96" t="s">
        <v>39</v>
      </c>
      <c r="H170" s="105"/>
    </row>
    <row r="171" spans="1:15" ht="20.100000000000001" customHeight="1" x14ac:dyDescent="0.15">
      <c r="A171" s="536"/>
      <c r="B171" s="470"/>
      <c r="C171" s="95" t="s">
        <v>26</v>
      </c>
      <c r="D171" s="426"/>
      <c r="E171" s="431"/>
      <c r="F171" s="95" t="s">
        <v>27</v>
      </c>
      <c r="G171" s="431"/>
      <c r="H171" s="427"/>
    </row>
    <row r="172" spans="1:15" ht="20.100000000000001" customHeight="1" x14ac:dyDescent="0.15">
      <c r="A172" s="540"/>
      <c r="B172" s="777"/>
      <c r="C172" s="95" t="s">
        <v>40</v>
      </c>
      <c r="D172" s="448"/>
      <c r="E172" s="776"/>
      <c r="F172" s="95" t="s">
        <v>29</v>
      </c>
      <c r="G172" s="776"/>
      <c r="H172" s="449"/>
    </row>
    <row r="173" spans="1:15" ht="20.100000000000001" customHeight="1" x14ac:dyDescent="0.15">
      <c r="A173" s="110" t="s">
        <v>255</v>
      </c>
      <c r="H173" s="128" t="s">
        <v>0</v>
      </c>
      <c r="K173" s="92" ph="1"/>
    </row>
    <row r="174" spans="1:15" ht="20.100000000000001" customHeight="1" x14ac:dyDescent="0.15">
      <c r="A174" s="93" t="str">
        <f>A2</f>
        <v>令和8年度　第42回都市公園等コンクール　『①設計部門』</v>
      </c>
      <c r="H174" s="548">
        <f>表紙!AE3</f>
        <v>0</v>
      </c>
      <c r="K174" s="92" ph="1"/>
    </row>
    <row r="175" spans="1:15" ht="20.100000000000001" customHeight="1" x14ac:dyDescent="0.15">
      <c r="A175" s="127"/>
      <c r="B175" s="135" t="s">
        <v>153</v>
      </c>
      <c r="C175" s="488" t="str">
        <f>C3</f>
        <v>(20字程度）</v>
      </c>
      <c r="D175" s="488"/>
      <c r="E175" s="488"/>
      <c r="F175" s="488"/>
      <c r="G175" s="489"/>
      <c r="H175" s="548"/>
      <c r="K175" s="92" ph="1"/>
    </row>
    <row r="176" spans="1:15" ht="20.100000000000001" customHeight="1" x14ac:dyDescent="0.15">
      <c r="A176" s="544">
        <f>A180</f>
        <v>0</v>
      </c>
      <c r="B176" s="478"/>
      <c r="C176" s="479">
        <f>C181</f>
        <v>0</v>
      </c>
      <c r="D176" s="480"/>
      <c r="E176" s="480"/>
      <c r="F176" s="480"/>
      <c r="G176" s="480"/>
      <c r="H176" s="545"/>
    </row>
    <row r="177" spans="1:15" ht="20.100000000000001" customHeight="1" x14ac:dyDescent="0.15">
      <c r="A177" s="546">
        <f>A190</f>
        <v>0</v>
      </c>
      <c r="B177" s="483"/>
      <c r="C177" s="484">
        <f>C191</f>
        <v>0</v>
      </c>
      <c r="D177" s="485"/>
      <c r="E177" s="485"/>
      <c r="F177" s="485"/>
      <c r="G177" s="485"/>
      <c r="H177" s="547"/>
    </row>
    <row r="178" spans="1:15" ht="20.100000000000001" customHeight="1" x14ac:dyDescent="0.15">
      <c r="A178" s="546">
        <f>A200</f>
        <v>0</v>
      </c>
      <c r="B178" s="483"/>
      <c r="C178" s="484">
        <f>C201</f>
        <v>0</v>
      </c>
      <c r="D178" s="485"/>
      <c r="E178" s="485"/>
      <c r="F178" s="485"/>
      <c r="G178" s="485"/>
      <c r="H178" s="547"/>
      <c r="K178" s="92" ph="1"/>
      <c r="O178" s="92" ph="1"/>
    </row>
    <row r="179" spans="1:15" ht="20.100000000000001" customHeight="1" x14ac:dyDescent="0.15">
      <c r="A179" s="781">
        <f>A210</f>
        <v>0</v>
      </c>
      <c r="B179" s="782"/>
      <c r="C179" s="783">
        <f>C211</f>
        <v>0</v>
      </c>
      <c r="D179" s="784"/>
      <c r="E179" s="784"/>
      <c r="F179" s="784"/>
      <c r="G179" s="784"/>
      <c r="H179" s="785"/>
    </row>
    <row r="180" spans="1:15" ht="20.100000000000001" customHeight="1" x14ac:dyDescent="0.15">
      <c r="A180" s="775">
        <f>IF(COUNTA($C$28)=1,"連名者９",IF(COUNTA($C$81)=1,"構成団体８",0))</f>
        <v>0</v>
      </c>
      <c r="B180" s="101" t="s">
        <v>36</v>
      </c>
      <c r="C180" s="438"/>
      <c r="D180" s="439"/>
      <c r="E180" s="439"/>
      <c r="F180" s="439"/>
      <c r="G180" s="439"/>
      <c r="H180" s="453"/>
      <c r="K180" s="92" ph="1"/>
    </row>
    <row r="181" spans="1:15" ht="20.100000000000001" customHeight="1" x14ac:dyDescent="0.15">
      <c r="A181" s="536"/>
      <c r="B181" s="103" t="s">
        <v>62</v>
      </c>
      <c r="C181" s="440"/>
      <c r="D181" s="441"/>
      <c r="E181" s="441"/>
      <c r="F181" s="441"/>
      <c r="G181" s="441"/>
      <c r="H181" s="454"/>
    </row>
    <row r="182" spans="1:15" ht="20.100000000000001" customHeight="1" x14ac:dyDescent="0.15">
      <c r="A182" s="536"/>
      <c r="B182" s="101" t="s">
        <v>36</v>
      </c>
      <c r="C182" s="438"/>
      <c r="D182" s="439"/>
      <c r="E182" s="439"/>
      <c r="F182" s="439"/>
      <c r="G182" s="439"/>
      <c r="H182" s="453"/>
      <c r="K182" s="92" ph="1"/>
    </row>
    <row r="183" spans="1:15" ht="20.100000000000001" customHeight="1" x14ac:dyDescent="0.15">
      <c r="A183" s="536"/>
      <c r="B183" s="103" t="s">
        <v>37</v>
      </c>
      <c r="C183" s="440"/>
      <c r="D183" s="441"/>
      <c r="E183" s="441"/>
      <c r="F183" s="441"/>
      <c r="G183" s="96" t="s">
        <v>38</v>
      </c>
      <c r="H183" s="105"/>
    </row>
    <row r="184" spans="1:15" ht="20.100000000000001" customHeight="1" x14ac:dyDescent="0.15">
      <c r="A184" s="536"/>
      <c r="B184" s="97" t="s">
        <v>12</v>
      </c>
      <c r="C184" s="450" t="s">
        <v>22</v>
      </c>
      <c r="D184" s="451"/>
      <c r="E184" s="451"/>
      <c r="F184" s="451"/>
      <c r="G184" s="451"/>
      <c r="H184" s="452"/>
      <c r="K184" s="92" ph="1"/>
    </row>
    <row r="185" spans="1:15" ht="20.100000000000001" customHeight="1" x14ac:dyDescent="0.15">
      <c r="A185" s="536"/>
      <c r="B185" s="98"/>
      <c r="C185" s="445"/>
      <c r="D185" s="446"/>
      <c r="E185" s="446"/>
      <c r="F185" s="446"/>
      <c r="G185" s="446"/>
      <c r="H185" s="447"/>
    </row>
    <row r="186" spans="1:15" ht="20.100000000000001" customHeight="1" x14ac:dyDescent="0.15">
      <c r="A186" s="536"/>
      <c r="B186" s="469" t="s">
        <v>250</v>
      </c>
      <c r="C186" s="101" t="s">
        <v>36</v>
      </c>
      <c r="D186" s="438"/>
      <c r="E186" s="439"/>
      <c r="F186" s="439"/>
      <c r="G186" s="439"/>
      <c r="H186" s="453"/>
    </row>
    <row r="187" spans="1:15" ht="20.100000000000001" customHeight="1" x14ac:dyDescent="0.15">
      <c r="A187" s="536"/>
      <c r="B187" s="470"/>
      <c r="C187" s="103" t="s">
        <v>25</v>
      </c>
      <c r="D187" s="440"/>
      <c r="E187" s="441"/>
      <c r="F187" s="441"/>
      <c r="G187" s="96" t="s">
        <v>39</v>
      </c>
      <c r="H187" s="105"/>
    </row>
    <row r="188" spans="1:15" ht="20.100000000000001" customHeight="1" x14ac:dyDescent="0.15">
      <c r="A188" s="536"/>
      <c r="B188" s="470"/>
      <c r="C188" s="95" t="s">
        <v>26</v>
      </c>
      <c r="D188" s="426"/>
      <c r="E188" s="431"/>
      <c r="F188" s="95" t="s">
        <v>27</v>
      </c>
      <c r="G188" s="431"/>
      <c r="H188" s="427"/>
    </row>
    <row r="189" spans="1:15" ht="20.100000000000001" customHeight="1" x14ac:dyDescent="0.15">
      <c r="A189" s="540"/>
      <c r="B189" s="777"/>
      <c r="C189" s="95" t="s">
        <v>40</v>
      </c>
      <c r="D189" s="448"/>
      <c r="E189" s="776"/>
      <c r="F189" s="95" t="s">
        <v>29</v>
      </c>
      <c r="G189" s="776"/>
      <c r="H189" s="449"/>
    </row>
    <row r="190" spans="1:15" ht="20.100000000000001" customHeight="1" x14ac:dyDescent="0.15">
      <c r="A190" s="775">
        <f>IF(COUNTA($C$28)=1,"連名者⒑",IF(COUNTA($C$81)=1,"構成団体９",0))</f>
        <v>0</v>
      </c>
      <c r="B190" s="126" t="s">
        <v>36</v>
      </c>
      <c r="C190" s="438"/>
      <c r="D190" s="439"/>
      <c r="E190" s="439"/>
      <c r="F190" s="439"/>
      <c r="G190" s="439"/>
      <c r="H190" s="453"/>
    </row>
    <row r="191" spans="1:15" ht="20.100000000000001" customHeight="1" x14ac:dyDescent="0.15">
      <c r="A191" s="536"/>
      <c r="B191" s="103" t="s">
        <v>62</v>
      </c>
      <c r="C191" s="440"/>
      <c r="D191" s="441"/>
      <c r="E191" s="441"/>
      <c r="F191" s="441"/>
      <c r="G191" s="441"/>
      <c r="H191" s="454"/>
    </row>
    <row r="192" spans="1:15" ht="20.100000000000001" customHeight="1" x14ac:dyDescent="0.15">
      <c r="A192" s="536"/>
      <c r="B192" s="101" t="s">
        <v>36</v>
      </c>
      <c r="C192" s="438"/>
      <c r="D192" s="439"/>
      <c r="E192" s="439"/>
      <c r="F192" s="439"/>
      <c r="G192" s="439"/>
      <c r="H192" s="453"/>
    </row>
    <row r="193" spans="1:11" ht="20.100000000000001" customHeight="1" x14ac:dyDescent="0.15">
      <c r="A193" s="536"/>
      <c r="B193" s="103" t="s">
        <v>37</v>
      </c>
      <c r="C193" s="440"/>
      <c r="D193" s="441"/>
      <c r="E193" s="441"/>
      <c r="F193" s="441"/>
      <c r="G193" s="96" t="s">
        <v>38</v>
      </c>
      <c r="H193" s="105"/>
    </row>
    <row r="194" spans="1:11" ht="20.100000000000001" customHeight="1" x14ac:dyDescent="0.15">
      <c r="A194" s="536"/>
      <c r="B194" s="97" t="s">
        <v>12</v>
      </c>
      <c r="C194" s="450" t="s">
        <v>22</v>
      </c>
      <c r="D194" s="451"/>
      <c r="E194" s="451"/>
      <c r="F194" s="451"/>
      <c r="G194" s="451"/>
      <c r="H194" s="452"/>
    </row>
    <row r="195" spans="1:11" ht="20.100000000000001" customHeight="1" x14ac:dyDescent="0.15">
      <c r="A195" s="536"/>
      <c r="B195" s="98"/>
      <c r="C195" s="445"/>
      <c r="D195" s="446"/>
      <c r="E195" s="446"/>
      <c r="F195" s="446"/>
      <c r="G195" s="446"/>
      <c r="H195" s="447"/>
    </row>
    <row r="196" spans="1:11" ht="20.100000000000001" customHeight="1" x14ac:dyDescent="0.15">
      <c r="A196" s="536"/>
      <c r="B196" s="469" t="s">
        <v>250</v>
      </c>
      <c r="C196" s="107" t="s">
        <v>36</v>
      </c>
      <c r="D196" s="778"/>
      <c r="E196" s="779"/>
      <c r="F196" s="779"/>
      <c r="G196" s="779"/>
      <c r="H196" s="780"/>
    </row>
    <row r="197" spans="1:11" ht="20.100000000000001" customHeight="1" x14ac:dyDescent="0.15">
      <c r="A197" s="536"/>
      <c r="B197" s="470"/>
      <c r="C197" s="103" t="s">
        <v>25</v>
      </c>
      <c r="D197" s="440"/>
      <c r="E197" s="441"/>
      <c r="F197" s="441"/>
      <c r="G197" s="96" t="s">
        <v>39</v>
      </c>
      <c r="H197" s="105"/>
    </row>
    <row r="198" spans="1:11" ht="20.100000000000001" customHeight="1" x14ac:dyDescent="0.15">
      <c r="A198" s="536"/>
      <c r="B198" s="470"/>
      <c r="C198" s="95" t="s">
        <v>26</v>
      </c>
      <c r="D198" s="426"/>
      <c r="E198" s="431"/>
      <c r="F198" s="95" t="s">
        <v>27</v>
      </c>
      <c r="G198" s="431"/>
      <c r="H198" s="427"/>
    </row>
    <row r="199" spans="1:11" ht="20.100000000000001" customHeight="1" x14ac:dyDescent="0.15">
      <c r="A199" s="540"/>
      <c r="B199" s="777"/>
      <c r="C199" s="95" t="s">
        <v>40</v>
      </c>
      <c r="D199" s="448"/>
      <c r="E199" s="776"/>
      <c r="F199" s="95" t="s">
        <v>29</v>
      </c>
      <c r="G199" s="776"/>
      <c r="H199" s="449"/>
    </row>
    <row r="200" spans="1:11" ht="20.100000000000001" customHeight="1" x14ac:dyDescent="0.15">
      <c r="A200" s="775">
        <f>IF(COUNTA($C$28)=1,"連名者⒒",IF(COUNTA($C$81)=1,"構成団体⒑",0))</f>
        <v>0</v>
      </c>
      <c r="B200" s="126" t="s">
        <v>36</v>
      </c>
      <c r="C200" s="438"/>
      <c r="D200" s="439"/>
      <c r="E200" s="439"/>
      <c r="F200" s="439"/>
      <c r="G200" s="439"/>
      <c r="H200" s="453"/>
    </row>
    <row r="201" spans="1:11" ht="20.100000000000001" customHeight="1" x14ac:dyDescent="0.15">
      <c r="A201" s="536"/>
      <c r="B201" s="103" t="s">
        <v>62</v>
      </c>
      <c r="C201" s="440"/>
      <c r="D201" s="441"/>
      <c r="E201" s="441"/>
      <c r="F201" s="441"/>
      <c r="G201" s="441"/>
      <c r="H201" s="454"/>
    </row>
    <row r="202" spans="1:11" ht="20.100000000000001" customHeight="1" x14ac:dyDescent="0.15">
      <c r="A202" s="536"/>
      <c r="B202" s="101" t="s">
        <v>36</v>
      </c>
      <c r="C202" s="438"/>
      <c r="D202" s="439"/>
      <c r="E202" s="439"/>
      <c r="F202" s="439"/>
      <c r="G202" s="439"/>
      <c r="H202" s="453"/>
    </row>
    <row r="203" spans="1:11" ht="20.100000000000001" customHeight="1" x14ac:dyDescent="0.15">
      <c r="A203" s="536"/>
      <c r="B203" s="103" t="s">
        <v>37</v>
      </c>
      <c r="C203" s="440"/>
      <c r="D203" s="441"/>
      <c r="E203" s="441"/>
      <c r="F203" s="441"/>
      <c r="G203" s="96" t="s">
        <v>38</v>
      </c>
      <c r="H203" s="105"/>
    </row>
    <row r="204" spans="1:11" ht="20.100000000000001" customHeight="1" x14ac:dyDescent="0.15">
      <c r="A204" s="536"/>
      <c r="B204" s="97" t="s">
        <v>12</v>
      </c>
      <c r="C204" s="450" t="s">
        <v>22</v>
      </c>
      <c r="D204" s="451"/>
      <c r="E204" s="451"/>
      <c r="F204" s="451"/>
      <c r="G204" s="451"/>
      <c r="H204" s="452"/>
    </row>
    <row r="205" spans="1:11" ht="20.100000000000001" customHeight="1" x14ac:dyDescent="0.15">
      <c r="A205" s="536"/>
      <c r="B205" s="98"/>
      <c r="C205" s="445"/>
      <c r="D205" s="446"/>
      <c r="E205" s="446"/>
      <c r="F205" s="446"/>
      <c r="G205" s="446"/>
      <c r="H205" s="447"/>
    </row>
    <row r="206" spans="1:11" ht="20.100000000000001" customHeight="1" x14ac:dyDescent="0.15">
      <c r="A206" s="536"/>
      <c r="B206" s="469" t="s">
        <v>250</v>
      </c>
      <c r="C206" s="101" t="s">
        <v>36</v>
      </c>
      <c r="D206" s="438"/>
      <c r="E206" s="439"/>
      <c r="F206" s="439"/>
      <c r="G206" s="439"/>
      <c r="H206" s="453"/>
      <c r="K206" s="92" ph="1"/>
    </row>
    <row r="207" spans="1:11" ht="20.100000000000001" customHeight="1" x14ac:dyDescent="0.15">
      <c r="A207" s="536"/>
      <c r="B207" s="470"/>
      <c r="C207" s="103" t="s">
        <v>25</v>
      </c>
      <c r="D207" s="440"/>
      <c r="E207" s="441"/>
      <c r="F207" s="441"/>
      <c r="G207" s="96" t="s">
        <v>39</v>
      </c>
      <c r="H207" s="105"/>
      <c r="K207" s="92" ph="1"/>
    </row>
    <row r="208" spans="1:11" ht="20.100000000000001" customHeight="1" x14ac:dyDescent="0.15">
      <c r="A208" s="536"/>
      <c r="B208" s="470"/>
      <c r="C208" s="95" t="s">
        <v>26</v>
      </c>
      <c r="D208" s="426"/>
      <c r="E208" s="431"/>
      <c r="F208" s="95" t="s">
        <v>27</v>
      </c>
      <c r="G208" s="431"/>
      <c r="H208" s="427"/>
      <c r="K208" s="92" ph="1"/>
    </row>
    <row r="209" spans="1:15" ht="20.100000000000001" customHeight="1" x14ac:dyDescent="0.15">
      <c r="A209" s="540"/>
      <c r="B209" s="777"/>
      <c r="C209" s="95" t="s">
        <v>40</v>
      </c>
      <c r="D209" s="448"/>
      <c r="E209" s="776"/>
      <c r="F209" s="95" t="s">
        <v>29</v>
      </c>
      <c r="G209" s="776"/>
      <c r="H209" s="449"/>
      <c r="K209" s="92" ph="1"/>
    </row>
    <row r="210" spans="1:15" ht="20.100000000000001" customHeight="1" x14ac:dyDescent="0.15">
      <c r="A210" s="775">
        <f>IF(COUNTA($C$28)=1,"連名者⒓",IF(COUNTA($C$81)=1,"構成団体⒒",0))</f>
        <v>0</v>
      </c>
      <c r="B210" s="101" t="s">
        <v>36</v>
      </c>
      <c r="C210" s="438"/>
      <c r="D210" s="439"/>
      <c r="E210" s="439"/>
      <c r="F210" s="439"/>
      <c r="G210" s="439"/>
      <c r="H210" s="453"/>
    </row>
    <row r="211" spans="1:15" ht="20.100000000000001" customHeight="1" x14ac:dyDescent="0.15">
      <c r="A211" s="536"/>
      <c r="B211" s="103" t="s">
        <v>62</v>
      </c>
      <c r="C211" s="440"/>
      <c r="D211" s="441"/>
      <c r="E211" s="441"/>
      <c r="F211" s="441"/>
      <c r="G211" s="441"/>
      <c r="H211" s="454"/>
    </row>
    <row r="212" spans="1:15" ht="20.100000000000001" customHeight="1" x14ac:dyDescent="0.15">
      <c r="A212" s="536"/>
      <c r="B212" s="101" t="s">
        <v>36</v>
      </c>
      <c r="C212" s="438"/>
      <c r="D212" s="439"/>
      <c r="E212" s="439"/>
      <c r="F212" s="439"/>
      <c r="G212" s="439"/>
      <c r="H212" s="453"/>
      <c r="K212" s="92" ph="1"/>
      <c r="O212" s="92" ph="1"/>
    </row>
    <row r="213" spans="1:15" ht="20.100000000000001" customHeight="1" x14ac:dyDescent="0.15">
      <c r="A213" s="536"/>
      <c r="B213" s="103" t="s">
        <v>37</v>
      </c>
      <c r="C213" s="440"/>
      <c r="D213" s="441"/>
      <c r="E213" s="441"/>
      <c r="F213" s="441"/>
      <c r="G213" s="96" t="s">
        <v>38</v>
      </c>
      <c r="H213" s="105"/>
    </row>
    <row r="214" spans="1:15" ht="20.100000000000001" customHeight="1" x14ac:dyDescent="0.15">
      <c r="A214" s="536"/>
      <c r="B214" s="97" t="s">
        <v>12</v>
      </c>
      <c r="C214" s="450" t="s">
        <v>22</v>
      </c>
      <c r="D214" s="451"/>
      <c r="E214" s="451"/>
      <c r="F214" s="451"/>
      <c r="G214" s="451"/>
      <c r="H214" s="452"/>
      <c r="O214" s="92" ph="1"/>
    </row>
    <row r="215" spans="1:15" ht="20.100000000000001" customHeight="1" x14ac:dyDescent="0.15">
      <c r="A215" s="536"/>
      <c r="B215" s="98"/>
      <c r="C215" s="445"/>
      <c r="D215" s="446"/>
      <c r="E215" s="446"/>
      <c r="F215" s="446"/>
      <c r="G215" s="446"/>
      <c r="H215" s="447"/>
    </row>
    <row r="216" spans="1:15" ht="20.100000000000001" customHeight="1" x14ac:dyDescent="0.15">
      <c r="A216" s="536"/>
      <c r="B216" s="469" t="s">
        <v>250</v>
      </c>
      <c r="C216" s="101" t="s">
        <v>36</v>
      </c>
      <c r="D216" s="438"/>
      <c r="E216" s="439"/>
      <c r="F216" s="439"/>
      <c r="G216" s="439"/>
      <c r="H216" s="453"/>
      <c r="K216" s="92" ph="1"/>
    </row>
    <row r="217" spans="1:15" ht="20.100000000000001" customHeight="1" x14ac:dyDescent="0.15">
      <c r="A217" s="536"/>
      <c r="B217" s="470"/>
      <c r="C217" s="103" t="s">
        <v>25</v>
      </c>
      <c r="D217" s="440"/>
      <c r="E217" s="441"/>
      <c r="F217" s="441"/>
      <c r="G217" s="96" t="s">
        <v>39</v>
      </c>
      <c r="H217" s="105"/>
    </row>
    <row r="218" spans="1:15" ht="20.100000000000001" customHeight="1" x14ac:dyDescent="0.15">
      <c r="A218" s="536"/>
      <c r="B218" s="470"/>
      <c r="C218" s="95" t="s">
        <v>26</v>
      </c>
      <c r="D218" s="426"/>
      <c r="E218" s="431"/>
      <c r="F218" s="95" t="s">
        <v>27</v>
      </c>
      <c r="G218" s="431"/>
      <c r="H218" s="427"/>
      <c r="K218" s="92" ph="1"/>
    </row>
    <row r="219" spans="1:15" ht="20.100000000000001" customHeight="1" x14ac:dyDescent="0.15">
      <c r="A219" s="540"/>
      <c r="B219" s="777"/>
      <c r="C219" s="95" t="s">
        <v>40</v>
      </c>
      <c r="D219" s="448"/>
      <c r="E219" s="776"/>
      <c r="F219" s="95" t="s">
        <v>29</v>
      </c>
      <c r="G219" s="776"/>
      <c r="H219" s="449"/>
    </row>
    <row r="220" spans="1:15" ht="20.100000000000001" customHeight="1" x14ac:dyDescent="0.15">
      <c r="B220" s="92" ph="1"/>
      <c r="F220" s="92" ph="1"/>
      <c r="K220" s="92" ph="1"/>
      <c r="O220" s="92" ph="1"/>
    </row>
    <row r="222" spans="1:15" ht="20.100000000000001" customHeight="1" x14ac:dyDescent="0.15">
      <c r="F222" s="92" ph="1"/>
      <c r="O222" s="92" ph="1"/>
    </row>
    <row r="224" spans="1:15" ht="20.100000000000001" customHeight="1" x14ac:dyDescent="0.15">
      <c r="B224" s="92" ph="1"/>
      <c r="K224" s="92" ph="1"/>
    </row>
    <row r="225" spans="2:15" ht="20.100000000000001" customHeight="1" x14ac:dyDescent="0.15">
      <c r="B225" s="92" ph="1"/>
      <c r="K225" s="92" ph="1"/>
    </row>
    <row r="228" spans="2:15" ht="20.100000000000001" customHeight="1" x14ac:dyDescent="0.15">
      <c r="B228" s="92" ph="1"/>
      <c r="F228" s="92" ph="1"/>
      <c r="K228" s="92" ph="1"/>
      <c r="O228" s="92" ph="1"/>
    </row>
    <row r="230" spans="2:15" ht="20.100000000000001" customHeight="1" x14ac:dyDescent="0.15">
      <c r="F230" s="92" ph="1"/>
      <c r="O230" s="92" ph="1"/>
    </row>
    <row r="232" spans="2:15" ht="20.100000000000001" customHeight="1" x14ac:dyDescent="0.15">
      <c r="B232" s="92" ph="1"/>
      <c r="K232" s="92" ph="1"/>
    </row>
    <row r="234" spans="2:15" ht="20.100000000000001" customHeight="1" x14ac:dyDescent="0.15">
      <c r="B234" s="92" ph="1"/>
      <c r="K234" s="92" ph="1"/>
    </row>
    <row r="236" spans="2:15" ht="20.100000000000001" customHeight="1" x14ac:dyDescent="0.15">
      <c r="B236" s="92" ph="1"/>
      <c r="K236" s="92" ph="1"/>
    </row>
    <row r="238" spans="2:15" ht="20.100000000000001" customHeight="1" x14ac:dyDescent="0.15">
      <c r="B238" s="92" ph="1"/>
      <c r="F238" s="92" ph="1"/>
      <c r="K238" s="92" ph="1"/>
      <c r="O238" s="92" ph="1"/>
    </row>
    <row r="240" spans="2:15" ht="20.100000000000001" customHeight="1" x14ac:dyDescent="0.15">
      <c r="F240" s="92" ph="1"/>
      <c r="O240" s="92" ph="1"/>
    </row>
    <row r="242" spans="2:15" ht="20.100000000000001" customHeight="1" x14ac:dyDescent="0.15">
      <c r="B242" s="92" ph="1"/>
      <c r="K242" s="92" ph="1"/>
    </row>
    <row r="243" spans="2:15" ht="20.100000000000001" customHeight="1" x14ac:dyDescent="0.15">
      <c r="B243" s="92" ph="1"/>
      <c r="K243" s="92" ph="1"/>
    </row>
    <row r="246" spans="2:15" ht="20.100000000000001" customHeight="1" x14ac:dyDescent="0.15">
      <c r="B246" s="92" ph="1"/>
      <c r="F246" s="92" ph="1"/>
      <c r="K246" s="92" ph="1"/>
      <c r="O246" s="92" ph="1"/>
    </row>
    <row r="248" spans="2:15" ht="20.100000000000001" customHeight="1" x14ac:dyDescent="0.15">
      <c r="F248" s="92" ph="1"/>
      <c r="O248" s="92" ph="1"/>
    </row>
    <row r="250" spans="2:15" ht="20.100000000000001" customHeight="1" x14ac:dyDescent="0.15">
      <c r="B250" s="92" ph="1"/>
      <c r="K250" s="92" ph="1"/>
    </row>
    <row r="252" spans="2:15" ht="20.100000000000001" customHeight="1" x14ac:dyDescent="0.15">
      <c r="B252" s="92" ph="1"/>
      <c r="K252" s="92" ph="1"/>
    </row>
    <row r="254" spans="2:15" ht="20.100000000000001" customHeight="1" x14ac:dyDescent="0.15">
      <c r="B254" s="92" ph="1"/>
      <c r="K254" s="92" ph="1"/>
    </row>
    <row r="256" spans="2:15" ht="20.100000000000001" customHeight="1" x14ac:dyDescent="0.15">
      <c r="F256" s="92" ph="1"/>
      <c r="O256" s="92" ph="1"/>
    </row>
    <row r="258" spans="2:15" ht="20.100000000000001" customHeight="1" x14ac:dyDescent="0.15">
      <c r="B258" s="92" ph="1"/>
      <c r="K258" s="92" ph="1"/>
    </row>
    <row r="259" spans="2:15" ht="20.100000000000001" customHeight="1" x14ac:dyDescent="0.15">
      <c r="B259" s="92" ph="1"/>
      <c r="K259" s="92" ph="1"/>
    </row>
    <row r="262" spans="2:15" ht="20.100000000000001" customHeight="1" x14ac:dyDescent="0.15">
      <c r="B262" s="92" ph="1"/>
      <c r="F262" s="92" ph="1"/>
      <c r="K262" s="92" ph="1"/>
      <c r="O262" s="92" ph="1"/>
    </row>
    <row r="264" spans="2:15" ht="20.100000000000001" customHeight="1" x14ac:dyDescent="0.15">
      <c r="B264" s="92" ph="1"/>
      <c r="K264" s="92" ph="1"/>
    </row>
    <row r="266" spans="2:15" ht="20.100000000000001" customHeight="1" x14ac:dyDescent="0.15">
      <c r="B266" s="92" ph="1"/>
      <c r="K266" s="92" ph="1"/>
    </row>
    <row r="268" spans="2:15" ht="20.100000000000001" customHeight="1" x14ac:dyDescent="0.15">
      <c r="B268" s="92" ph="1"/>
      <c r="K268" s="92" ph="1"/>
    </row>
    <row r="270" spans="2:15" ht="20.100000000000001" customHeight="1" x14ac:dyDescent="0.15">
      <c r="B270" s="92" ph="1"/>
      <c r="F270" s="92" ph="1"/>
      <c r="K270" s="92" ph="1"/>
      <c r="O270" s="92" ph="1"/>
    </row>
    <row r="272" spans="2:15" ht="20.100000000000001" customHeight="1" x14ac:dyDescent="0.15">
      <c r="B272" s="92" ph="1"/>
      <c r="K272" s="92" ph="1"/>
    </row>
    <row r="274" spans="2:15" ht="20.100000000000001" customHeight="1" x14ac:dyDescent="0.15">
      <c r="B274" s="92" ph="1"/>
      <c r="K274" s="92" ph="1"/>
    </row>
    <row r="276" spans="2:15" ht="20.100000000000001" customHeight="1" x14ac:dyDescent="0.15">
      <c r="B276" s="92" ph="1"/>
      <c r="K276" s="92" ph="1"/>
    </row>
    <row r="278" spans="2:15" ht="20.100000000000001" customHeight="1" x14ac:dyDescent="0.15">
      <c r="B278" s="92" ph="1"/>
      <c r="F278" s="92" ph="1"/>
      <c r="K278" s="92" ph="1"/>
      <c r="O278" s="92" ph="1"/>
    </row>
    <row r="280" spans="2:15" ht="20.100000000000001" customHeight="1" x14ac:dyDescent="0.15">
      <c r="B280" s="92" ph="1"/>
      <c r="K280" s="92" ph="1"/>
    </row>
    <row r="281" spans="2:15" ht="20.100000000000001" customHeight="1" x14ac:dyDescent="0.15">
      <c r="B281" s="92" ph="1"/>
      <c r="K281" s="92" ph="1"/>
    </row>
    <row r="282" spans="2:15" ht="20.100000000000001" customHeight="1" x14ac:dyDescent="0.15">
      <c r="B282" s="92" ph="1"/>
      <c r="K282" s="92" ph="1"/>
    </row>
    <row r="284" spans="2:15" ht="20.100000000000001" customHeight="1" x14ac:dyDescent="0.15">
      <c r="B284" s="92" ph="1"/>
      <c r="K284" s="92" ph="1"/>
    </row>
    <row r="286" spans="2:15" ht="20.100000000000001" customHeight="1" x14ac:dyDescent="0.15">
      <c r="B286" s="92" ph="1"/>
      <c r="F286" s="92" ph="1"/>
      <c r="K286" s="92" ph="1"/>
      <c r="O286" s="92" ph="1"/>
    </row>
    <row r="288" spans="2:15" ht="20.100000000000001" customHeight="1" x14ac:dyDescent="0.15">
      <c r="B288" s="92" ph="1"/>
      <c r="K288" s="92" ph="1"/>
    </row>
    <row r="289" spans="2:15" ht="20.100000000000001" customHeight="1" x14ac:dyDescent="0.15">
      <c r="B289" s="92" ph="1"/>
      <c r="K289" s="92" ph="1"/>
    </row>
    <row r="290" spans="2:15" ht="20.100000000000001" customHeight="1" x14ac:dyDescent="0.15">
      <c r="B290" s="92" ph="1"/>
      <c r="K290" s="92" ph="1"/>
    </row>
    <row r="292" spans="2:15" ht="20.100000000000001" customHeight="1" x14ac:dyDescent="0.15">
      <c r="B292" s="92" ph="1"/>
      <c r="K292" s="92" ph="1"/>
    </row>
    <row r="294" spans="2:15" ht="20.100000000000001" customHeight="1" x14ac:dyDescent="0.15">
      <c r="B294" s="92" ph="1"/>
      <c r="F294" s="92" ph="1"/>
      <c r="K294" s="92" ph="1"/>
      <c r="O294" s="92" ph="1"/>
    </row>
    <row r="296" spans="2:15" ht="20.100000000000001" customHeight="1" x14ac:dyDescent="0.15">
      <c r="B296" s="92" ph="1"/>
      <c r="K296" s="92" ph="1"/>
    </row>
    <row r="297" spans="2:15" ht="20.100000000000001" customHeight="1" x14ac:dyDescent="0.15">
      <c r="B297" s="92" ph="1"/>
      <c r="K297" s="92" ph="1"/>
    </row>
    <row r="298" spans="2:15" ht="20.100000000000001" customHeight="1" x14ac:dyDescent="0.15">
      <c r="B298" s="92" ph="1"/>
      <c r="K298" s="92" ph="1"/>
    </row>
    <row r="300" spans="2:15" ht="20.100000000000001" customHeight="1" x14ac:dyDescent="0.15">
      <c r="B300" s="92" ph="1"/>
      <c r="K300" s="92" ph="1"/>
    </row>
    <row r="302" spans="2:15" ht="20.100000000000001" customHeight="1" x14ac:dyDescent="0.15">
      <c r="B302" s="92" ph="1"/>
      <c r="F302" s="92" ph="1"/>
      <c r="K302" s="92" ph="1"/>
      <c r="O302" s="92" ph="1"/>
    </row>
    <row r="304" spans="2:15" ht="20.100000000000001" customHeight="1" x14ac:dyDescent="0.15">
      <c r="B304" s="92" ph="1"/>
      <c r="K304" s="92" ph="1"/>
    </row>
    <row r="305" spans="2:15" ht="20.100000000000001" customHeight="1" x14ac:dyDescent="0.15">
      <c r="B305" s="92" ph="1"/>
      <c r="K305" s="92" ph="1"/>
    </row>
    <row r="306" spans="2:15" ht="20.100000000000001" customHeight="1" x14ac:dyDescent="0.15">
      <c r="B306" s="92" ph="1"/>
      <c r="K306" s="92" ph="1"/>
    </row>
    <row r="308" spans="2:15" ht="20.100000000000001" customHeight="1" x14ac:dyDescent="0.15">
      <c r="B308" s="92" ph="1"/>
      <c r="K308" s="92" ph="1"/>
    </row>
    <row r="309" spans="2:15" ht="20.100000000000001" customHeight="1" x14ac:dyDescent="0.15">
      <c r="B309" s="92" ph="1"/>
      <c r="K309" s="92" ph="1"/>
    </row>
    <row r="310" spans="2:15" ht="20.100000000000001" customHeight="1" x14ac:dyDescent="0.15">
      <c r="B310" s="92" ph="1"/>
      <c r="K310" s="92" ph="1"/>
    </row>
    <row r="312" spans="2:15" ht="20.100000000000001" customHeight="1" x14ac:dyDescent="0.15">
      <c r="B312" s="92" ph="1"/>
      <c r="F312" s="92" ph="1"/>
      <c r="K312" s="92" ph="1"/>
      <c r="O312" s="92" ph="1"/>
    </row>
    <row r="314" spans="2:15" ht="20.100000000000001" customHeight="1" x14ac:dyDescent="0.15">
      <c r="B314" s="92" ph="1"/>
      <c r="K314" s="92" ph="1"/>
    </row>
    <row r="315" spans="2:15" ht="20.100000000000001" customHeight="1" x14ac:dyDescent="0.15">
      <c r="B315" s="92" ph="1"/>
      <c r="K315" s="92" ph="1"/>
    </row>
    <row r="316" spans="2:15" ht="20.100000000000001" customHeight="1" x14ac:dyDescent="0.15">
      <c r="B316" s="92" ph="1"/>
      <c r="K316" s="92" ph="1"/>
    </row>
    <row r="318" spans="2:15" ht="20.100000000000001" customHeight="1" x14ac:dyDescent="0.15">
      <c r="B318" s="92" ph="1"/>
      <c r="K318" s="92" ph="1"/>
    </row>
    <row r="320" spans="2:15" ht="20.100000000000001" customHeight="1" x14ac:dyDescent="0.15">
      <c r="B320" s="92" ph="1"/>
      <c r="K320" s="92" ph="1"/>
    </row>
    <row r="321" spans="2:15" ht="20.100000000000001" customHeight="1" x14ac:dyDescent="0.15">
      <c r="B321" s="92" ph="1"/>
      <c r="K321" s="92" ph="1"/>
    </row>
    <row r="322" spans="2:15" ht="20.100000000000001" customHeight="1" x14ac:dyDescent="0.15">
      <c r="B322" s="92" ph="1"/>
      <c r="K322" s="92" ph="1"/>
    </row>
    <row r="324" spans="2:15" ht="20.100000000000001" customHeight="1" x14ac:dyDescent="0.15">
      <c r="B324" s="92" ph="1"/>
      <c r="F324" s="92" ph="1"/>
      <c r="K324" s="92" ph="1"/>
      <c r="O324" s="92" ph="1"/>
    </row>
    <row r="326" spans="2:15" ht="20.100000000000001" customHeight="1" x14ac:dyDescent="0.15">
      <c r="B326" s="92" ph="1"/>
      <c r="K326" s="92" ph="1"/>
    </row>
    <row r="327" spans="2:15" ht="20.100000000000001" customHeight="1" x14ac:dyDescent="0.15">
      <c r="B327" s="92" ph="1"/>
      <c r="K327" s="92" ph="1"/>
    </row>
    <row r="328" spans="2:15" ht="20.100000000000001" customHeight="1" x14ac:dyDescent="0.15">
      <c r="B328" s="92" ph="1"/>
      <c r="K328" s="92" ph="1"/>
    </row>
    <row r="330" spans="2:15" ht="20.100000000000001" customHeight="1" x14ac:dyDescent="0.15">
      <c r="B330" s="92" ph="1"/>
      <c r="K330" s="92" ph="1"/>
    </row>
    <row r="332" spans="2:15" ht="20.100000000000001" customHeight="1" x14ac:dyDescent="0.15">
      <c r="B332" s="92" ph="1"/>
      <c r="K332" s="92" ph="1"/>
    </row>
    <row r="333" spans="2:15" ht="20.100000000000001" customHeight="1" x14ac:dyDescent="0.15">
      <c r="B333" s="92" ph="1"/>
      <c r="K333" s="92" ph="1"/>
    </row>
    <row r="335" spans="2:15" ht="20.100000000000001" customHeight="1" x14ac:dyDescent="0.15">
      <c r="B335" s="92" ph="1"/>
      <c r="K335" s="92" ph="1"/>
    </row>
    <row r="336" spans="2:15" ht="20.100000000000001" customHeight="1" x14ac:dyDescent="0.15">
      <c r="B336" s="92" ph="1"/>
      <c r="K336" s="92" ph="1"/>
    </row>
    <row r="338" spans="2:15" ht="20.100000000000001" customHeight="1" x14ac:dyDescent="0.15">
      <c r="B338" s="92" ph="1"/>
      <c r="K338" s="92" ph="1"/>
    </row>
    <row r="339" spans="2:15" ht="20.100000000000001" customHeight="1" x14ac:dyDescent="0.15">
      <c r="B339" s="92" ph="1"/>
      <c r="K339" s="92" ph="1"/>
    </row>
    <row r="340" spans="2:15" ht="20.100000000000001" customHeight="1" x14ac:dyDescent="0.15">
      <c r="B340" s="92" ph="1"/>
      <c r="K340" s="92" ph="1"/>
    </row>
    <row r="342" spans="2:15" ht="20.100000000000001" customHeight="1" x14ac:dyDescent="0.15">
      <c r="B342" s="92" ph="1"/>
      <c r="F342" s="92" ph="1"/>
      <c r="K342" s="92" ph="1"/>
      <c r="O342" s="92" ph="1"/>
    </row>
    <row r="344" spans="2:15" ht="20.100000000000001" customHeight="1" x14ac:dyDescent="0.15">
      <c r="B344" s="92" ph="1"/>
      <c r="K344" s="92" ph="1"/>
    </row>
    <row r="345" spans="2:15" ht="20.100000000000001" customHeight="1" x14ac:dyDescent="0.15">
      <c r="B345" s="92" ph="1"/>
      <c r="K345" s="92" ph="1"/>
    </row>
    <row r="346" spans="2:15" ht="20.100000000000001" customHeight="1" x14ac:dyDescent="0.15">
      <c r="B346" s="92" ph="1"/>
      <c r="K346" s="92" ph="1"/>
    </row>
    <row r="348" spans="2:15" ht="20.100000000000001" customHeight="1" x14ac:dyDescent="0.15">
      <c r="B348" s="92" ph="1"/>
      <c r="K348" s="92" ph="1"/>
    </row>
    <row r="350" spans="2:15" ht="20.100000000000001" customHeight="1" x14ac:dyDescent="0.15">
      <c r="B350" s="92" ph="1"/>
      <c r="K350" s="92" ph="1"/>
    </row>
    <row r="351" spans="2:15" ht="20.100000000000001" customHeight="1" x14ac:dyDescent="0.15">
      <c r="B351" s="92" ph="1"/>
      <c r="K351" s="92" ph="1"/>
    </row>
    <row r="353" spans="2:15" ht="20.100000000000001" customHeight="1" x14ac:dyDescent="0.15">
      <c r="B353" s="92" ph="1"/>
      <c r="K353" s="92" ph="1"/>
    </row>
    <row r="354" spans="2:15" ht="20.100000000000001" customHeight="1" x14ac:dyDescent="0.15">
      <c r="B354" s="92" ph="1"/>
      <c r="K354" s="92" ph="1"/>
    </row>
    <row r="355" spans="2:15" ht="20.100000000000001" customHeight="1" x14ac:dyDescent="0.15">
      <c r="B355" s="92" ph="1"/>
      <c r="K355" s="92" ph="1"/>
    </row>
    <row r="357" spans="2:15" ht="20.100000000000001" customHeight="1" x14ac:dyDescent="0.15">
      <c r="B357" s="92" ph="1"/>
      <c r="F357" s="92" ph="1"/>
      <c r="K357" s="92" ph="1"/>
      <c r="O357" s="92" ph="1"/>
    </row>
    <row r="359" spans="2:15" ht="20.100000000000001" customHeight="1" x14ac:dyDescent="0.15">
      <c r="B359" s="92" ph="1"/>
      <c r="K359" s="92" ph="1"/>
    </row>
    <row r="360" spans="2:15" ht="20.100000000000001" customHeight="1" x14ac:dyDescent="0.15">
      <c r="B360" s="92" ph="1"/>
      <c r="K360" s="92" ph="1"/>
    </row>
    <row r="361" spans="2:15" ht="20.100000000000001" customHeight="1" x14ac:dyDescent="0.15">
      <c r="B361" s="92" ph="1"/>
      <c r="K361" s="92" ph="1"/>
    </row>
    <row r="363" spans="2:15" ht="20.100000000000001" customHeight="1" x14ac:dyDescent="0.15">
      <c r="B363" s="92" ph="1"/>
      <c r="K363" s="92" ph="1"/>
    </row>
    <row r="365" spans="2:15" ht="20.100000000000001" customHeight="1" x14ac:dyDescent="0.15">
      <c r="B365" s="92" ph="1"/>
      <c r="K365" s="92" ph="1"/>
    </row>
    <row r="366" spans="2:15" ht="20.100000000000001" customHeight="1" x14ac:dyDescent="0.15">
      <c r="B366" s="92" ph="1"/>
      <c r="K366" s="92" ph="1"/>
    </row>
    <row r="367" spans="2:15" ht="20.100000000000001" customHeight="1" x14ac:dyDescent="0.15">
      <c r="B367" s="92" ph="1"/>
      <c r="K367" s="92" ph="1"/>
    </row>
    <row r="368" spans="2:15" ht="20.100000000000001" customHeight="1" x14ac:dyDescent="0.15">
      <c r="B368" s="92" ph="1"/>
      <c r="K368" s="92" ph="1"/>
    </row>
    <row r="369" spans="2:11" ht="20.100000000000001" customHeight="1" x14ac:dyDescent="0.15">
      <c r="B369" s="92" ph="1"/>
      <c r="K369" s="92" ph="1"/>
    </row>
    <row r="370" spans="2:11" ht="20.100000000000001" customHeight="1" x14ac:dyDescent="0.15">
      <c r="B370" s="92" ph="1"/>
      <c r="K370" s="92" ph="1"/>
    </row>
    <row r="372" spans="2:11" ht="20.100000000000001" customHeight="1" x14ac:dyDescent="0.15">
      <c r="B372" s="92" ph="1"/>
      <c r="K372" s="92" ph="1"/>
    </row>
    <row r="374" spans="2:11" ht="20.100000000000001" customHeight="1" x14ac:dyDescent="0.15">
      <c r="B374" s="92" ph="1"/>
      <c r="K374" s="92" ph="1"/>
    </row>
    <row r="375" spans="2:11" ht="20.100000000000001" customHeight="1" x14ac:dyDescent="0.15">
      <c r="B375" s="92" ph="1"/>
      <c r="K375" s="92" ph="1"/>
    </row>
    <row r="376" spans="2:11" ht="20.100000000000001" customHeight="1" x14ac:dyDescent="0.15">
      <c r="B376" s="92" ph="1"/>
      <c r="K376" s="92" ph="1"/>
    </row>
  </sheetData>
  <sheetProtection formatCells="0" formatColumns="0" formatRows="0"/>
  <mergeCells count="289">
    <mergeCell ref="D11:H11"/>
    <mergeCell ref="D12:H12"/>
    <mergeCell ref="D13:H13"/>
    <mergeCell ref="D14:H14"/>
    <mergeCell ref="D15:E15"/>
    <mergeCell ref="G15:H15"/>
    <mergeCell ref="H2:H3"/>
    <mergeCell ref="C3:G3"/>
    <mergeCell ref="A4:A19"/>
    <mergeCell ref="C4:H4"/>
    <mergeCell ref="C5:H5"/>
    <mergeCell ref="C6:F6"/>
    <mergeCell ref="C7:F7"/>
    <mergeCell ref="C8:H8"/>
    <mergeCell ref="C9:H9"/>
    <mergeCell ref="D10:H10"/>
    <mergeCell ref="A24:B24"/>
    <mergeCell ref="C24:H24"/>
    <mergeCell ref="A25:B25"/>
    <mergeCell ref="C25:H25"/>
    <mergeCell ref="A26:B26"/>
    <mergeCell ref="C26:H26"/>
    <mergeCell ref="D16:E16"/>
    <mergeCell ref="G16:H16"/>
    <mergeCell ref="B18:B19"/>
    <mergeCell ref="H21:H22"/>
    <mergeCell ref="C22:G22"/>
    <mergeCell ref="A23:B23"/>
    <mergeCell ref="C23:H23"/>
    <mergeCell ref="D36:H36"/>
    <mergeCell ref="D37:H37"/>
    <mergeCell ref="D38:E38"/>
    <mergeCell ref="G38:H38"/>
    <mergeCell ref="D39:E39"/>
    <mergeCell ref="G39:H39"/>
    <mergeCell ref="A27:A42"/>
    <mergeCell ref="C27:H27"/>
    <mergeCell ref="C28:H28"/>
    <mergeCell ref="C29:F29"/>
    <mergeCell ref="C30:F30"/>
    <mergeCell ref="C31:H31"/>
    <mergeCell ref="C32:H32"/>
    <mergeCell ref="D33:H33"/>
    <mergeCell ref="D34:H34"/>
    <mergeCell ref="D35:H35"/>
    <mergeCell ref="B41:B42"/>
    <mergeCell ref="A43:A52"/>
    <mergeCell ref="C43:H43"/>
    <mergeCell ref="C44:H44"/>
    <mergeCell ref="C45:H45"/>
    <mergeCell ref="C46:F46"/>
    <mergeCell ref="C47:H47"/>
    <mergeCell ref="C48:H48"/>
    <mergeCell ref="B49:B52"/>
    <mergeCell ref="D49:F49"/>
    <mergeCell ref="D50:F50"/>
    <mergeCell ref="D51:E51"/>
    <mergeCell ref="G51:H51"/>
    <mergeCell ref="D52:E52"/>
    <mergeCell ref="G52:H52"/>
    <mergeCell ref="A53:A62"/>
    <mergeCell ref="C53:H53"/>
    <mergeCell ref="C54:H54"/>
    <mergeCell ref="C55:H55"/>
    <mergeCell ref="C56:F56"/>
    <mergeCell ref="C57:H57"/>
    <mergeCell ref="C58:H58"/>
    <mergeCell ref="B59:B62"/>
    <mergeCell ref="D59:H59"/>
    <mergeCell ref="D60:F60"/>
    <mergeCell ref="D61:E61"/>
    <mergeCell ref="G61:H61"/>
    <mergeCell ref="D62:E62"/>
    <mergeCell ref="G62:H62"/>
    <mergeCell ref="A76:B76"/>
    <mergeCell ref="C76:H76"/>
    <mergeCell ref="A77:B77"/>
    <mergeCell ref="C77:H77"/>
    <mergeCell ref="A78:B78"/>
    <mergeCell ref="C78:H78"/>
    <mergeCell ref="D71:E71"/>
    <mergeCell ref="G71:H71"/>
    <mergeCell ref="D72:E72"/>
    <mergeCell ref="G72:H72"/>
    <mergeCell ref="H74:H75"/>
    <mergeCell ref="C75:G75"/>
    <mergeCell ref="A63:A72"/>
    <mergeCell ref="C63:H63"/>
    <mergeCell ref="C64:H64"/>
    <mergeCell ref="C65:H65"/>
    <mergeCell ref="C66:F66"/>
    <mergeCell ref="C67:H67"/>
    <mergeCell ref="C68:H68"/>
    <mergeCell ref="B69:B72"/>
    <mergeCell ref="D69:H69"/>
    <mergeCell ref="D70:F70"/>
    <mergeCell ref="A79:B79"/>
    <mergeCell ref="C79:H79"/>
    <mergeCell ref="A80:A95"/>
    <mergeCell ref="C80:G80"/>
    <mergeCell ref="C81:G81"/>
    <mergeCell ref="C82:F82"/>
    <mergeCell ref="C83:F83"/>
    <mergeCell ref="C84:H84"/>
    <mergeCell ref="C85:H85"/>
    <mergeCell ref="D86:H86"/>
    <mergeCell ref="A96:A105"/>
    <mergeCell ref="C96:H96"/>
    <mergeCell ref="C97:H97"/>
    <mergeCell ref="C98:H98"/>
    <mergeCell ref="C99:F99"/>
    <mergeCell ref="C100:H100"/>
    <mergeCell ref="C101:H101"/>
    <mergeCell ref="D87:H87"/>
    <mergeCell ref="D88:H88"/>
    <mergeCell ref="D89:H89"/>
    <mergeCell ref="D90:H90"/>
    <mergeCell ref="D91:E91"/>
    <mergeCell ref="G91:H91"/>
    <mergeCell ref="B102:B105"/>
    <mergeCell ref="D102:H102"/>
    <mergeCell ref="D103:F103"/>
    <mergeCell ref="D104:E104"/>
    <mergeCell ref="G104:H104"/>
    <mergeCell ref="D105:E105"/>
    <mergeCell ref="G105:H105"/>
    <mergeCell ref="D92:E92"/>
    <mergeCell ref="G92:H92"/>
    <mergeCell ref="B94:B95"/>
    <mergeCell ref="D114:E114"/>
    <mergeCell ref="G114:H114"/>
    <mergeCell ref="D115:E115"/>
    <mergeCell ref="G115:H115"/>
    <mergeCell ref="A116:A125"/>
    <mergeCell ref="C116:H116"/>
    <mergeCell ref="C117:H117"/>
    <mergeCell ref="C118:H118"/>
    <mergeCell ref="C119:F119"/>
    <mergeCell ref="C120:H120"/>
    <mergeCell ref="A106:A115"/>
    <mergeCell ref="C106:H106"/>
    <mergeCell ref="C107:H107"/>
    <mergeCell ref="C108:H108"/>
    <mergeCell ref="C109:F109"/>
    <mergeCell ref="C110:H110"/>
    <mergeCell ref="C111:H111"/>
    <mergeCell ref="B112:B115"/>
    <mergeCell ref="D112:H112"/>
    <mergeCell ref="D113:F113"/>
    <mergeCell ref="H127:H128"/>
    <mergeCell ref="C128:G128"/>
    <mergeCell ref="A129:B129"/>
    <mergeCell ref="C129:H129"/>
    <mergeCell ref="A130:B130"/>
    <mergeCell ref="C130:H130"/>
    <mergeCell ref="C121:H121"/>
    <mergeCell ref="B122:B125"/>
    <mergeCell ref="D122:H122"/>
    <mergeCell ref="D123:F123"/>
    <mergeCell ref="D124:E124"/>
    <mergeCell ref="G124:H124"/>
    <mergeCell ref="D125:E125"/>
    <mergeCell ref="G125:H125"/>
    <mergeCell ref="C138:H138"/>
    <mergeCell ref="B139:B142"/>
    <mergeCell ref="D139:H139"/>
    <mergeCell ref="D140:F140"/>
    <mergeCell ref="D141:E141"/>
    <mergeCell ref="G141:H141"/>
    <mergeCell ref="D142:E142"/>
    <mergeCell ref="G142:H142"/>
    <mergeCell ref="A131:B131"/>
    <mergeCell ref="C131:H131"/>
    <mergeCell ref="A132:B132"/>
    <mergeCell ref="C132:H132"/>
    <mergeCell ref="A133:A142"/>
    <mergeCell ref="C133:H133"/>
    <mergeCell ref="C134:H134"/>
    <mergeCell ref="C135:H135"/>
    <mergeCell ref="C136:F136"/>
    <mergeCell ref="C137:H137"/>
    <mergeCell ref="A153:A162"/>
    <mergeCell ref="C153:H153"/>
    <mergeCell ref="C154:H154"/>
    <mergeCell ref="C155:H155"/>
    <mergeCell ref="C156:F156"/>
    <mergeCell ref="C157:H157"/>
    <mergeCell ref="A143:A152"/>
    <mergeCell ref="C143:H143"/>
    <mergeCell ref="C144:H144"/>
    <mergeCell ref="C145:H145"/>
    <mergeCell ref="C146:F146"/>
    <mergeCell ref="C147:H147"/>
    <mergeCell ref="C148:H148"/>
    <mergeCell ref="B149:B152"/>
    <mergeCell ref="D149:H149"/>
    <mergeCell ref="D150:F150"/>
    <mergeCell ref="C158:H158"/>
    <mergeCell ref="B159:B162"/>
    <mergeCell ref="D159:H159"/>
    <mergeCell ref="D160:F160"/>
    <mergeCell ref="D161:E161"/>
    <mergeCell ref="G161:H161"/>
    <mergeCell ref="D162:E162"/>
    <mergeCell ref="G162:H162"/>
    <mergeCell ref="D151:E151"/>
    <mergeCell ref="G151:H151"/>
    <mergeCell ref="D152:E152"/>
    <mergeCell ref="G152:H152"/>
    <mergeCell ref="A176:B176"/>
    <mergeCell ref="C176:H176"/>
    <mergeCell ref="A177:B177"/>
    <mergeCell ref="C177:H177"/>
    <mergeCell ref="A178:B178"/>
    <mergeCell ref="C178:H178"/>
    <mergeCell ref="D171:E171"/>
    <mergeCell ref="G171:H171"/>
    <mergeCell ref="D172:E172"/>
    <mergeCell ref="G172:H172"/>
    <mergeCell ref="H174:H175"/>
    <mergeCell ref="C175:G175"/>
    <mergeCell ref="A163:A172"/>
    <mergeCell ref="C163:H163"/>
    <mergeCell ref="C164:H164"/>
    <mergeCell ref="C165:H165"/>
    <mergeCell ref="C166:F166"/>
    <mergeCell ref="C167:H167"/>
    <mergeCell ref="C168:H168"/>
    <mergeCell ref="B169:B172"/>
    <mergeCell ref="A179:B179"/>
    <mergeCell ref="C179:H179"/>
    <mergeCell ref="A180:A189"/>
    <mergeCell ref="C180:H180"/>
    <mergeCell ref="C181:H181"/>
    <mergeCell ref="C182:H182"/>
    <mergeCell ref="C183:F183"/>
    <mergeCell ref="C184:H184"/>
    <mergeCell ref="C185:H185"/>
    <mergeCell ref="B186:B189"/>
    <mergeCell ref="D208:E208"/>
    <mergeCell ref="G208:H208"/>
    <mergeCell ref="D209:E209"/>
    <mergeCell ref="G209:H209"/>
    <mergeCell ref="D169:H169"/>
    <mergeCell ref="D170:F170"/>
    <mergeCell ref="D186:H186"/>
    <mergeCell ref="D187:F187"/>
    <mergeCell ref="D188:E188"/>
    <mergeCell ref="G188:H188"/>
    <mergeCell ref="D189:E189"/>
    <mergeCell ref="G189:H189"/>
    <mergeCell ref="A190:A199"/>
    <mergeCell ref="C190:H190"/>
    <mergeCell ref="C191:H191"/>
    <mergeCell ref="C192:H192"/>
    <mergeCell ref="C193:F193"/>
    <mergeCell ref="C194:H194"/>
    <mergeCell ref="C195:H195"/>
    <mergeCell ref="B196:B199"/>
    <mergeCell ref="D196:H196"/>
    <mergeCell ref="D197:F197"/>
    <mergeCell ref="D198:E198"/>
    <mergeCell ref="G198:H198"/>
    <mergeCell ref="D199:E199"/>
    <mergeCell ref="G199:H199"/>
    <mergeCell ref="A200:A209"/>
    <mergeCell ref="C200:H200"/>
    <mergeCell ref="C201:H201"/>
    <mergeCell ref="C202:H202"/>
    <mergeCell ref="C203:F203"/>
    <mergeCell ref="C204:H204"/>
    <mergeCell ref="D218:E218"/>
    <mergeCell ref="G218:H218"/>
    <mergeCell ref="D219:E219"/>
    <mergeCell ref="G219:H219"/>
    <mergeCell ref="A210:A219"/>
    <mergeCell ref="C210:H210"/>
    <mergeCell ref="C211:H211"/>
    <mergeCell ref="C212:H212"/>
    <mergeCell ref="C213:F213"/>
    <mergeCell ref="C214:H214"/>
    <mergeCell ref="C215:H215"/>
    <mergeCell ref="B216:B219"/>
    <mergeCell ref="D216:H216"/>
    <mergeCell ref="D217:F217"/>
    <mergeCell ref="C205:H205"/>
    <mergeCell ref="B206:B209"/>
    <mergeCell ref="D206:H206"/>
    <mergeCell ref="D207:F207"/>
  </mergeCells>
  <phoneticPr fontId="3"/>
  <conditionalFormatting sqref="H81">
    <cfRule type="colorScale" priority="1">
      <colorScale>
        <cfvo type="min"/>
        <cfvo type="max"/>
        <color rgb="FFFF7128"/>
        <color rgb="FFFFEF9C"/>
      </colorScale>
    </cfRule>
  </conditionalFormatting>
  <dataValidations count="1">
    <dataValidation type="list" allowBlank="1" showInputMessage="1" showErrorMessage="1" sqref="H81" xr:uid="{00000000-0002-0000-0E00-000000000000}">
      <formula1>$J$81:$J$92</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4" manualBreakCount="4">
    <brk id="19" max="7" man="1"/>
    <brk id="72" max="7" man="1"/>
    <brk id="125" max="7" man="1"/>
    <brk id="17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B1" sqref="B1"/>
    </sheetView>
  </sheetViews>
  <sheetFormatPr defaultRowHeight="13.5" x14ac:dyDescent="0.15"/>
  <cols>
    <col min="1" max="1" width="21.125" customWidth="1"/>
    <col min="2" max="2" width="116.875" customWidth="1"/>
  </cols>
  <sheetData>
    <row r="1" spans="1:2" ht="20.100000000000001" customHeight="1" x14ac:dyDescent="0.15">
      <c r="A1" s="39" t="s">
        <v>78</v>
      </c>
    </row>
    <row r="2" spans="1:2" ht="20.100000000000001" customHeight="1" x14ac:dyDescent="0.15">
      <c r="A2" s="49" t="s">
        <v>79</v>
      </c>
    </row>
    <row r="3" spans="1:2" ht="20.100000000000001" customHeight="1" thickBot="1" x14ac:dyDescent="0.2">
      <c r="A3" s="42" t="s">
        <v>74</v>
      </c>
    </row>
    <row r="4" spans="1:2" ht="20.100000000000001" customHeight="1" thickBot="1" x14ac:dyDescent="0.2">
      <c r="A4" s="44" t="s">
        <v>80</v>
      </c>
      <c r="B4" s="45" t="s">
        <v>81</v>
      </c>
    </row>
    <row r="5" spans="1:2" ht="20.100000000000001" customHeight="1" x14ac:dyDescent="0.15">
      <c r="A5" s="300" t="s">
        <v>82</v>
      </c>
      <c r="B5" s="46" t="s">
        <v>101</v>
      </c>
    </row>
    <row r="6" spans="1:2" ht="20.100000000000001" customHeight="1" x14ac:dyDescent="0.15">
      <c r="A6" s="301"/>
      <c r="B6" s="46" t="s">
        <v>102</v>
      </c>
    </row>
    <row r="7" spans="1:2" ht="20.100000000000001" customHeight="1" x14ac:dyDescent="0.15">
      <c r="A7" s="301"/>
      <c r="B7" s="46" t="s">
        <v>103</v>
      </c>
    </row>
    <row r="8" spans="1:2" ht="20.100000000000001" customHeight="1" x14ac:dyDescent="0.15">
      <c r="A8" s="301"/>
      <c r="B8" s="46" t="s">
        <v>104</v>
      </c>
    </row>
    <row r="9" spans="1:2" ht="20.100000000000001" customHeight="1" x14ac:dyDescent="0.15">
      <c r="A9" s="301"/>
      <c r="B9" s="46" t="s">
        <v>105</v>
      </c>
    </row>
    <row r="10" spans="1:2" ht="20.100000000000001" customHeight="1" x14ac:dyDescent="0.15">
      <c r="A10" s="301"/>
      <c r="B10" s="46" t="s">
        <v>106</v>
      </c>
    </row>
    <row r="11" spans="1:2" ht="20.100000000000001" customHeight="1" thickBot="1" x14ac:dyDescent="0.2">
      <c r="A11" s="302"/>
      <c r="B11" s="47" t="s">
        <v>107</v>
      </c>
    </row>
    <row r="12" spans="1:2" ht="20.100000000000001" customHeight="1" thickBot="1" x14ac:dyDescent="0.2">
      <c r="A12" s="48" t="s">
        <v>83</v>
      </c>
      <c r="B12" s="47" t="s">
        <v>84</v>
      </c>
    </row>
    <row r="13" spans="1:2" ht="20.100000000000001" customHeight="1" x14ac:dyDescent="0.15">
      <c r="A13" s="42"/>
    </row>
  </sheetData>
  <mergeCells count="1">
    <mergeCell ref="A5:A11"/>
  </mergeCells>
  <phoneticPr fontId="3"/>
  <printOptions horizontalCentered="1"/>
  <pageMargins left="0.35433070866141736" right="0.39370078740157483" top="0.39370078740157483" bottom="0.3937007874015748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I9"/>
  <sheetViews>
    <sheetView view="pageBreakPreview" zoomScaleNormal="100" zoomScaleSheetLayoutView="100" workbookViewId="0">
      <selection activeCell="J9" sqref="J9:Z9"/>
    </sheetView>
  </sheetViews>
  <sheetFormatPr defaultRowHeight="13.5" x14ac:dyDescent="0.15"/>
  <cols>
    <col min="1" max="2" width="3.375" customWidth="1"/>
    <col min="3" max="3" width="8.125" customWidth="1"/>
    <col min="4" max="6" width="1.625" customWidth="1"/>
    <col min="7" max="33" width="2.125" customWidth="1"/>
    <col min="36" max="36" width="17.5" customWidth="1"/>
  </cols>
  <sheetData>
    <row r="1" spans="1:35" ht="26.45" customHeight="1" x14ac:dyDescent="0.15">
      <c r="A1" s="303" t="s">
        <v>548</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row>
    <row r="2" spans="1:35" ht="13.9" customHeight="1" x14ac:dyDescent="0.15">
      <c r="A2" s="304"/>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row>
    <row r="3" spans="1:35" ht="36" customHeight="1" x14ac:dyDescent="0.15">
      <c r="A3" s="310" t="s">
        <v>0</v>
      </c>
      <c r="B3" s="310"/>
      <c r="C3" s="310"/>
      <c r="D3" s="311"/>
      <c r="E3" s="311"/>
      <c r="F3" s="311"/>
      <c r="G3" s="311"/>
      <c r="H3" s="311"/>
      <c r="I3" s="311"/>
      <c r="J3" s="311"/>
      <c r="K3" s="311"/>
      <c r="L3" s="313"/>
      <c r="M3" s="314"/>
      <c r="N3" s="314"/>
      <c r="O3" s="314"/>
      <c r="P3" s="314"/>
      <c r="Q3" s="314"/>
      <c r="R3" s="314"/>
      <c r="S3" s="314"/>
      <c r="T3" s="314"/>
      <c r="U3" s="314"/>
      <c r="V3" s="314"/>
      <c r="W3" s="314"/>
      <c r="X3" s="314"/>
      <c r="Y3" s="314"/>
      <c r="Z3" s="314"/>
      <c r="AA3" s="314"/>
      <c r="AB3" s="314"/>
      <c r="AC3" s="314"/>
      <c r="AD3" s="314"/>
      <c r="AE3" s="314"/>
      <c r="AF3" s="314"/>
      <c r="AG3" s="314"/>
      <c r="AH3" s="314"/>
      <c r="AI3" s="314"/>
    </row>
    <row r="4" spans="1:35" ht="13.9" customHeight="1" x14ac:dyDescent="0.15">
      <c r="A4" s="234"/>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row>
    <row r="5" spans="1:35" ht="33" customHeight="1" x14ac:dyDescent="0.15">
      <c r="A5" s="312" t="s">
        <v>71</v>
      </c>
      <c r="B5" s="312"/>
      <c r="C5" s="312"/>
      <c r="D5" s="312"/>
      <c r="E5" s="312"/>
      <c r="F5" s="312"/>
      <c r="G5" s="312"/>
      <c r="H5" s="312"/>
      <c r="I5" s="312"/>
      <c r="J5" s="312"/>
      <c r="K5" s="312"/>
      <c r="L5" s="315"/>
      <c r="M5" s="315"/>
      <c r="N5" s="315"/>
      <c r="O5" s="315"/>
      <c r="P5" s="315"/>
      <c r="Q5" s="315"/>
      <c r="R5" s="315"/>
      <c r="S5" s="315"/>
      <c r="T5" s="315"/>
      <c r="U5" s="315"/>
      <c r="V5" s="315"/>
      <c r="W5" s="315"/>
      <c r="X5" s="315"/>
      <c r="Y5" s="315"/>
      <c r="Z5" s="315"/>
      <c r="AA5" s="315"/>
      <c r="AB5" s="315"/>
      <c r="AC5" s="315"/>
      <c r="AD5" s="315"/>
      <c r="AE5" s="315"/>
      <c r="AF5" s="315"/>
      <c r="AG5" s="315"/>
      <c r="AH5" s="315"/>
      <c r="AI5" s="315"/>
    </row>
    <row r="6" spans="1:35" ht="13.9" customHeight="1" x14ac:dyDescent="0.15">
      <c r="A6" s="305"/>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row>
    <row r="7" spans="1:35" ht="26.45" customHeight="1" x14ac:dyDescent="0.15">
      <c r="A7" s="316"/>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row>
    <row r="8" spans="1:35" ht="26.45" customHeight="1" x14ac:dyDescent="0.15">
      <c r="A8" s="316"/>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row>
    <row r="9" spans="1:35" ht="56.25" customHeight="1" x14ac:dyDescent="0.15">
      <c r="B9" s="306" t="s">
        <v>494</v>
      </c>
      <c r="C9" s="306"/>
      <c r="D9" s="306"/>
      <c r="E9" s="306"/>
      <c r="F9" s="306"/>
      <c r="G9" s="306"/>
      <c r="H9" s="306"/>
      <c r="I9" s="306"/>
      <c r="J9" s="307" t="s">
        <v>507</v>
      </c>
      <c r="K9" s="308"/>
      <c r="L9" s="308"/>
      <c r="M9" s="308"/>
      <c r="N9" s="308"/>
      <c r="O9" s="308"/>
      <c r="P9" s="308"/>
      <c r="Q9" s="308"/>
      <c r="R9" s="308"/>
      <c r="S9" s="308"/>
      <c r="T9" s="308"/>
      <c r="U9" s="308"/>
      <c r="V9" s="308"/>
      <c r="W9" s="308"/>
      <c r="X9" s="308"/>
      <c r="Y9" s="308"/>
      <c r="Z9" s="309"/>
      <c r="AA9" s="273"/>
      <c r="AB9" s="273"/>
      <c r="AC9" s="273"/>
      <c r="AD9" s="273"/>
      <c r="AE9" s="273"/>
      <c r="AF9" s="273"/>
      <c r="AG9" s="273"/>
      <c r="AH9" s="273"/>
      <c r="AI9" s="272"/>
    </row>
  </sheetData>
  <mergeCells count="13">
    <mergeCell ref="A1:AI1"/>
    <mergeCell ref="A2:AH2"/>
    <mergeCell ref="A6:AH6"/>
    <mergeCell ref="B9:I9"/>
    <mergeCell ref="J9:Z9"/>
    <mergeCell ref="A3:C3"/>
    <mergeCell ref="D3:K3"/>
    <mergeCell ref="A5:K5"/>
    <mergeCell ref="B4:AI4"/>
    <mergeCell ref="L3:AI3"/>
    <mergeCell ref="L5:AI5"/>
    <mergeCell ref="A7:AH7"/>
    <mergeCell ref="A8:AH8"/>
  </mergeCells>
  <phoneticPr fontId="3"/>
  <conditionalFormatting sqref="J9:Z9">
    <cfRule type="beginsWith" dxfId="15" priority="1" operator="beginsWith" text="選択">
      <formula>LEFT(J9,LEN("選択"))="選択"</formula>
    </cfRule>
  </conditionalFormatting>
  <pageMargins left="0.75" right="0.75" top="1" bottom="1" header="0.51200000000000001" footer="0.51200000000000001"/>
  <pageSetup paperSize="9" scale="8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選択肢!$M$3:$M$23</xm:f>
          </x14:formula1>
          <xm:sqref>D3</xm:sqref>
        </x14:dataValidation>
        <x14:dataValidation type="list" allowBlank="1" showInputMessage="1" showErrorMessage="1" xr:uid="{00000000-0002-0000-0200-000001000000}">
          <x14:formula1>
            <xm:f>選択肢!$J$3:$J$6</xm:f>
          </x14:formula1>
          <xm:sqref>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FFCD"/>
  </sheetPr>
  <dimension ref="A2:S39"/>
  <sheetViews>
    <sheetView showZeros="0" view="pageBreakPreview" zoomScale="110" zoomScaleNormal="100" zoomScaleSheetLayoutView="110" workbookViewId="0">
      <selection activeCell="I10" sqref="I10:P10"/>
    </sheetView>
  </sheetViews>
  <sheetFormatPr defaultRowHeight="13.5" x14ac:dyDescent="0.15"/>
  <cols>
    <col min="1" max="1" width="4" customWidth="1"/>
    <col min="2" max="2" width="16.375" customWidth="1"/>
    <col min="3" max="3" width="2.625" customWidth="1"/>
    <col min="4" max="4" width="3.625" customWidth="1"/>
    <col min="5" max="5" width="4.625" customWidth="1"/>
    <col min="6" max="7" width="2.625" customWidth="1"/>
    <col min="8" max="8" width="10.625" customWidth="1"/>
    <col min="9" max="9" width="2.625" customWidth="1"/>
    <col min="10" max="10" width="10.625" customWidth="1"/>
    <col min="11" max="11" width="2.625" customWidth="1"/>
    <col min="12" max="12" width="10.625" customWidth="1"/>
    <col min="13" max="13" width="2.625" customWidth="1"/>
    <col min="14" max="14" width="10.625" customWidth="1"/>
    <col min="15" max="15" width="2.625" customWidth="1"/>
    <col min="16" max="16" width="10.625" customWidth="1"/>
    <col min="17" max="17" width="8.25" customWidth="1"/>
    <col min="18" max="18" width="1.625" customWidth="1"/>
    <col min="19" max="19" width="11.75" customWidth="1"/>
  </cols>
  <sheetData>
    <row r="2" spans="1:19" ht="24.6" customHeight="1" x14ac:dyDescent="0.15">
      <c r="A2" s="34" t="s">
        <v>310</v>
      </c>
      <c r="B2" s="27"/>
      <c r="C2" s="317"/>
      <c r="D2" s="317"/>
      <c r="E2" s="317"/>
      <c r="F2" s="317"/>
      <c r="G2" s="317"/>
      <c r="H2" s="317"/>
      <c r="I2" s="317"/>
      <c r="J2" s="317"/>
      <c r="K2" s="317"/>
      <c r="L2" s="317"/>
      <c r="M2" s="317"/>
      <c r="N2" s="318"/>
      <c r="O2" s="334" t="s">
        <v>0</v>
      </c>
      <c r="P2" s="335"/>
    </row>
    <row r="3" spans="1:19" ht="24.75" customHeight="1" x14ac:dyDescent="0.15">
      <c r="A3" s="2" t="s">
        <v>267</v>
      </c>
      <c r="B3" s="1"/>
      <c r="C3" s="1"/>
      <c r="D3" s="1"/>
      <c r="E3" s="1"/>
      <c r="F3" s="1"/>
      <c r="G3" s="1"/>
      <c r="H3" s="1"/>
      <c r="I3" s="1"/>
      <c r="J3" s="1"/>
      <c r="K3" s="319"/>
      <c r="L3" s="319"/>
      <c r="M3" s="319"/>
      <c r="N3" s="320"/>
      <c r="O3" s="332"/>
      <c r="P3" s="333"/>
    </row>
    <row r="4" spans="1:19" ht="24.75" customHeight="1" x14ac:dyDescent="0.15">
      <c r="A4" s="343" t="s">
        <v>87</v>
      </c>
      <c r="B4" s="343"/>
      <c r="C4" s="343"/>
      <c r="D4" s="343"/>
      <c r="E4" s="343"/>
      <c r="F4" s="343"/>
      <c r="G4" s="343"/>
      <c r="H4" s="343"/>
      <c r="I4" s="343"/>
      <c r="J4" s="343"/>
      <c r="K4" s="343"/>
      <c r="L4" s="343"/>
      <c r="M4" s="343"/>
      <c r="N4" s="343"/>
      <c r="O4" s="332"/>
      <c r="P4" s="333"/>
      <c r="Q4" s="269"/>
      <c r="R4" s="269"/>
    </row>
    <row r="5" spans="1:19" x14ac:dyDescent="0.15">
      <c r="A5" s="321" t="s">
        <v>17</v>
      </c>
      <c r="B5" s="28" t="s">
        <v>88</v>
      </c>
      <c r="C5" s="326" t="s">
        <v>510</v>
      </c>
      <c r="D5" s="327"/>
      <c r="E5" s="327"/>
      <c r="F5" s="327"/>
      <c r="G5" s="327"/>
      <c r="H5" s="327"/>
      <c r="I5" s="327"/>
      <c r="J5" s="327"/>
      <c r="K5" s="327"/>
      <c r="L5" s="327"/>
      <c r="M5" s="327"/>
      <c r="N5" s="327"/>
      <c r="O5" s="327"/>
      <c r="P5" s="328"/>
    </row>
    <row r="6" spans="1:19" ht="21" customHeight="1" thickBot="1" x14ac:dyDescent="0.2">
      <c r="A6" s="322"/>
      <c r="B6" s="29" t="s">
        <v>1</v>
      </c>
      <c r="C6" s="329" t="s">
        <v>520</v>
      </c>
      <c r="D6" s="330"/>
      <c r="E6" s="330"/>
      <c r="F6" s="330"/>
      <c r="G6" s="330"/>
      <c r="H6" s="330"/>
      <c r="I6" s="330"/>
      <c r="J6" s="330"/>
      <c r="K6" s="330"/>
      <c r="L6" s="330"/>
      <c r="M6" s="330"/>
      <c r="N6" s="330"/>
      <c r="O6" s="330"/>
      <c r="P6" s="331"/>
      <c r="Q6" s="208">
        <f>LEN(C6)</f>
        <v>7</v>
      </c>
      <c r="R6" s="208"/>
      <c r="S6" s="276" t="s">
        <v>582</v>
      </c>
    </row>
    <row r="7" spans="1:19" ht="21" customHeight="1" thickBot="1" x14ac:dyDescent="0.2">
      <c r="A7" s="323"/>
      <c r="B7" s="56" t="s">
        <v>2</v>
      </c>
      <c r="C7" s="344" t="s">
        <v>603</v>
      </c>
      <c r="D7" s="345"/>
      <c r="E7" s="345"/>
      <c r="F7" s="345"/>
      <c r="G7" s="345"/>
      <c r="H7" s="345"/>
      <c r="I7" s="345"/>
      <c r="J7" s="345"/>
      <c r="K7" s="345"/>
      <c r="L7" s="345"/>
      <c r="M7" s="345"/>
      <c r="N7" s="345"/>
      <c r="O7" s="345"/>
      <c r="P7" s="346"/>
      <c r="Q7" t="s">
        <v>408</v>
      </c>
    </row>
    <row r="8" spans="1:19" ht="24.95" customHeight="1" thickBot="1" x14ac:dyDescent="0.2">
      <c r="A8" s="323"/>
      <c r="B8" s="109" t="s">
        <v>7</v>
      </c>
      <c r="C8" s="344" t="s">
        <v>373</v>
      </c>
      <c r="D8" s="345"/>
      <c r="E8" s="345"/>
      <c r="F8" s="345"/>
      <c r="G8" s="345"/>
      <c r="H8" s="345"/>
      <c r="I8" s="345"/>
      <c r="J8" s="345"/>
      <c r="K8" s="345"/>
      <c r="L8" s="345"/>
      <c r="M8" s="345"/>
      <c r="N8" s="345"/>
      <c r="O8" s="345"/>
      <c r="P8" s="346"/>
      <c r="Q8" t="s">
        <v>408</v>
      </c>
    </row>
    <row r="9" spans="1:19" ht="21" customHeight="1" thickBot="1" x14ac:dyDescent="0.2">
      <c r="A9" s="323"/>
      <c r="B9" s="347" t="s">
        <v>3</v>
      </c>
      <c r="C9" s="396" t="s">
        <v>619</v>
      </c>
      <c r="D9" s="397"/>
      <c r="E9" s="397"/>
      <c r="F9" s="397"/>
      <c r="G9" s="397"/>
      <c r="H9" s="398"/>
      <c r="I9" s="336" t="s">
        <v>350</v>
      </c>
      <c r="J9" s="337"/>
      <c r="K9" s="396" t="s">
        <v>618</v>
      </c>
      <c r="L9" s="397"/>
      <c r="M9" s="397"/>
      <c r="N9" s="397"/>
      <c r="O9" s="336" t="s">
        <v>350</v>
      </c>
      <c r="P9" s="337"/>
    </row>
    <row r="10" spans="1:19" ht="21" customHeight="1" x14ac:dyDescent="0.15">
      <c r="A10" s="322"/>
      <c r="B10" s="348"/>
      <c r="C10" s="396" t="s">
        <v>431</v>
      </c>
      <c r="D10" s="397"/>
      <c r="E10" s="397"/>
      <c r="F10" s="397"/>
      <c r="G10" s="397"/>
      <c r="H10" s="398"/>
      <c r="I10" s="336" t="s">
        <v>350</v>
      </c>
      <c r="J10" s="338"/>
      <c r="K10" s="338"/>
      <c r="L10" s="338"/>
      <c r="M10" s="338"/>
      <c r="N10" s="338"/>
      <c r="O10" s="338"/>
      <c r="P10" s="337"/>
    </row>
    <row r="11" spans="1:19" ht="21" customHeight="1" x14ac:dyDescent="0.15">
      <c r="A11" s="322"/>
      <c r="B11" s="209" t="s">
        <v>434</v>
      </c>
      <c r="C11" s="399" t="s">
        <v>186</v>
      </c>
      <c r="D11" s="400"/>
      <c r="E11" s="341"/>
      <c r="F11" s="341"/>
      <c r="G11" s="341"/>
      <c r="H11" s="341"/>
      <c r="I11" s="341"/>
      <c r="J11" s="341"/>
      <c r="K11" s="341"/>
      <c r="L11" s="341"/>
      <c r="M11" s="341"/>
      <c r="N11" s="341"/>
      <c r="O11" s="341"/>
      <c r="P11" s="342"/>
      <c r="Q11" s="208">
        <f>LEN(E11)</f>
        <v>0</v>
      </c>
      <c r="R11" s="208"/>
      <c r="S11" t="s">
        <v>400</v>
      </c>
    </row>
    <row r="12" spans="1:19" ht="21" customHeight="1" x14ac:dyDescent="0.15">
      <c r="A12" s="324"/>
      <c r="B12" s="52" t="s">
        <v>4</v>
      </c>
      <c r="C12" s="339" t="s">
        <v>5</v>
      </c>
      <c r="D12" s="401"/>
      <c r="E12" s="402" t="s">
        <v>515</v>
      </c>
      <c r="F12" s="402"/>
      <c r="G12" s="402"/>
      <c r="H12" s="403"/>
      <c r="I12" s="339" t="s">
        <v>6</v>
      </c>
      <c r="J12" s="340"/>
      <c r="K12" s="349" t="s">
        <v>430</v>
      </c>
      <c r="L12" s="350"/>
      <c r="M12" s="350"/>
      <c r="N12" s="350"/>
      <c r="O12" s="350"/>
      <c r="P12" s="351"/>
      <c r="Q12" t="s">
        <v>408</v>
      </c>
    </row>
    <row r="13" spans="1:19" ht="42" customHeight="1" x14ac:dyDescent="0.15">
      <c r="A13" s="325"/>
      <c r="B13" s="71" t="s">
        <v>124</v>
      </c>
      <c r="C13" s="383"/>
      <c r="D13" s="383"/>
      <c r="E13" s="383"/>
      <c r="F13" s="383"/>
      <c r="G13" s="383"/>
      <c r="H13" s="383"/>
      <c r="I13" s="383"/>
      <c r="J13" s="383"/>
      <c r="K13" s="383"/>
      <c r="L13" s="383"/>
      <c r="M13" s="383"/>
      <c r="N13" s="383"/>
      <c r="O13" s="383"/>
      <c r="P13" s="383"/>
      <c r="Q13" s="208">
        <f>LEN(C13)</f>
        <v>0</v>
      </c>
      <c r="R13" s="208"/>
      <c r="S13" s="276" t="s">
        <v>432</v>
      </c>
    </row>
    <row r="14" spans="1:19" ht="24.75" customHeight="1" x14ac:dyDescent="0.15">
      <c r="A14" s="325"/>
      <c r="B14" s="384" t="s">
        <v>435</v>
      </c>
      <c r="C14" s="387"/>
      <c r="D14" s="388"/>
      <c r="E14" s="388"/>
      <c r="F14" s="388"/>
      <c r="G14" s="388"/>
      <c r="H14" s="388"/>
      <c r="I14" s="388"/>
      <c r="J14" s="388"/>
      <c r="K14" s="388"/>
      <c r="L14" s="388"/>
      <c r="M14" s="388"/>
      <c r="N14" s="388"/>
      <c r="O14" s="388"/>
      <c r="P14" s="389"/>
      <c r="Q14" s="208">
        <f>LEN(C14)</f>
        <v>0</v>
      </c>
      <c r="R14" s="208"/>
      <c r="S14" s="276" t="s">
        <v>428</v>
      </c>
    </row>
    <row r="15" spans="1:19" ht="24.75" customHeight="1" x14ac:dyDescent="0.15">
      <c r="A15" s="325"/>
      <c r="B15" s="385"/>
      <c r="C15" s="390"/>
      <c r="D15" s="391"/>
      <c r="E15" s="391"/>
      <c r="F15" s="391"/>
      <c r="G15" s="391"/>
      <c r="H15" s="391"/>
      <c r="I15" s="391"/>
      <c r="J15" s="391"/>
      <c r="K15" s="391"/>
      <c r="L15" s="391"/>
      <c r="M15" s="391"/>
      <c r="N15" s="391"/>
      <c r="O15" s="391"/>
      <c r="P15" s="392"/>
    </row>
    <row r="16" spans="1:19" ht="24.75" customHeight="1" x14ac:dyDescent="0.15">
      <c r="A16" s="325"/>
      <c r="B16" s="385"/>
      <c r="C16" s="390"/>
      <c r="D16" s="391"/>
      <c r="E16" s="391"/>
      <c r="F16" s="391"/>
      <c r="G16" s="391"/>
      <c r="H16" s="391"/>
      <c r="I16" s="391"/>
      <c r="J16" s="391"/>
      <c r="K16" s="391"/>
      <c r="L16" s="391"/>
      <c r="M16" s="391"/>
      <c r="N16" s="391"/>
      <c r="O16" s="391"/>
      <c r="P16" s="392"/>
    </row>
    <row r="17" spans="1:17" ht="24.75" customHeight="1" x14ac:dyDescent="0.15">
      <c r="A17" s="325"/>
      <c r="B17" s="385"/>
      <c r="C17" s="390"/>
      <c r="D17" s="391"/>
      <c r="E17" s="391"/>
      <c r="F17" s="391"/>
      <c r="G17" s="391"/>
      <c r="H17" s="391"/>
      <c r="I17" s="391"/>
      <c r="J17" s="391"/>
      <c r="K17" s="391"/>
      <c r="L17" s="391"/>
      <c r="M17" s="391"/>
      <c r="N17" s="391"/>
      <c r="O17" s="391"/>
      <c r="P17" s="392"/>
    </row>
    <row r="18" spans="1:17" ht="24.75" customHeight="1" x14ac:dyDescent="0.15">
      <c r="A18" s="325"/>
      <c r="B18" s="385"/>
      <c r="C18" s="390"/>
      <c r="D18" s="391"/>
      <c r="E18" s="391"/>
      <c r="F18" s="391"/>
      <c r="G18" s="391"/>
      <c r="H18" s="391"/>
      <c r="I18" s="391"/>
      <c r="J18" s="391"/>
      <c r="K18" s="391"/>
      <c r="L18" s="391"/>
      <c r="M18" s="391"/>
      <c r="N18" s="391"/>
      <c r="O18" s="391"/>
      <c r="P18" s="392"/>
    </row>
    <row r="19" spans="1:17" ht="24.6" customHeight="1" x14ac:dyDescent="0.15">
      <c r="A19" s="325"/>
      <c r="B19" s="385"/>
      <c r="C19" s="390"/>
      <c r="D19" s="391"/>
      <c r="E19" s="391"/>
      <c r="F19" s="391"/>
      <c r="G19" s="391"/>
      <c r="H19" s="391"/>
      <c r="I19" s="391"/>
      <c r="J19" s="391"/>
      <c r="K19" s="391"/>
      <c r="L19" s="391"/>
      <c r="M19" s="391"/>
      <c r="N19" s="391"/>
      <c r="O19" s="391"/>
      <c r="P19" s="392"/>
    </row>
    <row r="20" spans="1:17" ht="24.6" customHeight="1" x14ac:dyDescent="0.15">
      <c r="A20" s="325"/>
      <c r="B20" s="385"/>
      <c r="C20" s="390"/>
      <c r="D20" s="391"/>
      <c r="E20" s="391"/>
      <c r="F20" s="391"/>
      <c r="G20" s="391"/>
      <c r="H20" s="391"/>
      <c r="I20" s="391"/>
      <c r="J20" s="391"/>
      <c r="K20" s="391"/>
      <c r="L20" s="391"/>
      <c r="M20" s="391"/>
      <c r="N20" s="391"/>
      <c r="O20" s="391"/>
      <c r="P20" s="392"/>
    </row>
    <row r="21" spans="1:17" ht="24.6" customHeight="1" x14ac:dyDescent="0.15">
      <c r="A21" s="325"/>
      <c r="B21" s="386"/>
      <c r="C21" s="393"/>
      <c r="D21" s="394"/>
      <c r="E21" s="394"/>
      <c r="F21" s="394"/>
      <c r="G21" s="394"/>
      <c r="H21" s="394"/>
      <c r="I21" s="394"/>
      <c r="J21" s="394"/>
      <c r="K21" s="394"/>
      <c r="L21" s="394"/>
      <c r="M21" s="394"/>
      <c r="N21" s="394"/>
      <c r="O21" s="394"/>
      <c r="P21" s="395"/>
    </row>
    <row r="22" spans="1:17" ht="32.25" customHeight="1" x14ac:dyDescent="0.15">
      <c r="A22" s="325"/>
      <c r="B22" s="192" t="s">
        <v>396</v>
      </c>
      <c r="C22" s="408" t="s">
        <v>393</v>
      </c>
      <c r="D22" s="409"/>
      <c r="E22" s="409"/>
      <c r="F22" s="409"/>
      <c r="G22" s="418" t="s">
        <v>350</v>
      </c>
      <c r="H22" s="419"/>
      <c r="I22" s="406" t="s">
        <v>394</v>
      </c>
      <c r="J22" s="407"/>
      <c r="K22" s="418" t="s">
        <v>350</v>
      </c>
      <c r="L22" s="419"/>
      <c r="M22" s="416" t="s">
        <v>395</v>
      </c>
      <c r="N22" s="417"/>
      <c r="O22" s="418" t="s">
        <v>350</v>
      </c>
      <c r="P22" s="419"/>
    </row>
    <row r="23" spans="1:17" ht="21" customHeight="1" x14ac:dyDescent="0.15">
      <c r="A23" s="321" t="s">
        <v>187</v>
      </c>
      <c r="B23" s="30" t="s">
        <v>88</v>
      </c>
      <c r="C23" s="355"/>
      <c r="D23" s="356"/>
      <c r="E23" s="356"/>
      <c r="F23" s="356"/>
      <c r="G23" s="356"/>
      <c r="H23" s="356"/>
      <c r="I23" s="356"/>
      <c r="J23" s="356"/>
      <c r="K23" s="356"/>
      <c r="L23" s="356"/>
      <c r="M23" s="356"/>
      <c r="N23" s="356"/>
      <c r="O23" s="356"/>
      <c r="P23" s="357"/>
    </row>
    <row r="24" spans="1:17" ht="21" customHeight="1" x14ac:dyDescent="0.15">
      <c r="A24" s="352"/>
      <c r="B24" s="29" t="s">
        <v>8</v>
      </c>
      <c r="C24" s="358"/>
      <c r="D24" s="359"/>
      <c r="E24" s="359"/>
      <c r="F24" s="359"/>
      <c r="G24" s="359"/>
      <c r="H24" s="359"/>
      <c r="I24" s="359"/>
      <c r="J24" s="359"/>
      <c r="K24" s="359"/>
      <c r="L24" s="359"/>
      <c r="M24" s="359"/>
      <c r="N24" s="359"/>
      <c r="O24" s="359"/>
      <c r="P24" s="360"/>
    </row>
    <row r="25" spans="1:17" ht="21" customHeight="1" x14ac:dyDescent="0.15">
      <c r="A25" s="352"/>
      <c r="B25" s="361" t="s">
        <v>9</v>
      </c>
      <c r="C25" s="363" t="s">
        <v>490</v>
      </c>
      <c r="D25" s="364"/>
      <c r="E25" s="364"/>
      <c r="F25" s="364"/>
      <c r="G25" s="364"/>
      <c r="H25" s="364"/>
      <c r="I25" s="364"/>
      <c r="J25" s="364"/>
      <c r="K25" s="364"/>
      <c r="L25" s="364"/>
      <c r="M25" s="364"/>
      <c r="N25" s="364"/>
      <c r="O25" s="364"/>
      <c r="P25" s="365"/>
    </row>
    <row r="26" spans="1:17" ht="21" customHeight="1" x14ac:dyDescent="0.15">
      <c r="A26" s="352"/>
      <c r="B26" s="362"/>
      <c r="C26" s="366"/>
      <c r="D26" s="367"/>
      <c r="E26" s="367"/>
      <c r="F26" s="367"/>
      <c r="G26" s="367"/>
      <c r="H26" s="367"/>
      <c r="I26" s="367"/>
      <c r="J26" s="367"/>
      <c r="K26" s="367"/>
      <c r="L26" s="367"/>
      <c r="M26" s="367"/>
      <c r="N26" s="367"/>
      <c r="O26" s="367"/>
      <c r="P26" s="368"/>
    </row>
    <row r="27" spans="1:17" ht="18" customHeight="1" x14ac:dyDescent="0.15">
      <c r="A27" s="352"/>
      <c r="B27" s="347" t="s">
        <v>424</v>
      </c>
      <c r="C27" s="199" t="s">
        <v>409</v>
      </c>
      <c r="D27" s="373" t="s">
        <v>350</v>
      </c>
      <c r="E27" s="374"/>
      <c r="F27" s="375"/>
      <c r="G27" s="201" t="s">
        <v>410</v>
      </c>
      <c r="H27" s="285"/>
      <c r="I27" s="203" t="s">
        <v>411</v>
      </c>
      <c r="J27" s="285"/>
      <c r="K27" s="203" t="s">
        <v>412</v>
      </c>
      <c r="L27" s="285"/>
      <c r="M27" s="203" t="s">
        <v>413</v>
      </c>
      <c r="N27" s="285"/>
      <c r="O27" s="205" t="s">
        <v>414</v>
      </c>
      <c r="P27" s="287"/>
    </row>
    <row r="28" spans="1:17" ht="18" customHeight="1" x14ac:dyDescent="0.15">
      <c r="A28" s="352"/>
      <c r="B28" s="372"/>
      <c r="C28" s="200" t="s">
        <v>415</v>
      </c>
      <c r="D28" s="376"/>
      <c r="E28" s="377"/>
      <c r="F28" s="378"/>
      <c r="G28" s="202" t="s">
        <v>416</v>
      </c>
      <c r="H28" s="286"/>
      <c r="I28" s="204" t="s">
        <v>417</v>
      </c>
      <c r="J28" s="286"/>
      <c r="K28" s="204" t="s">
        <v>418</v>
      </c>
      <c r="L28" s="286"/>
      <c r="M28" s="204" t="s">
        <v>419</v>
      </c>
      <c r="N28" s="286"/>
      <c r="O28" s="206" t="s">
        <v>420</v>
      </c>
      <c r="P28" s="288"/>
    </row>
    <row r="29" spans="1:17" ht="18" customHeight="1" x14ac:dyDescent="0.15">
      <c r="A29" s="352"/>
      <c r="B29" s="372"/>
      <c r="C29" s="200" t="s">
        <v>421</v>
      </c>
      <c r="D29" s="376"/>
      <c r="E29" s="377"/>
      <c r="F29" s="378"/>
      <c r="G29" s="202" t="s">
        <v>422</v>
      </c>
      <c r="H29" s="286"/>
      <c r="I29" s="204" t="s">
        <v>423</v>
      </c>
      <c r="J29" s="286"/>
      <c r="K29" s="420"/>
      <c r="L29" s="421"/>
      <c r="M29" s="421"/>
      <c r="N29" s="421"/>
      <c r="O29" s="421"/>
      <c r="P29" s="422"/>
    </row>
    <row r="30" spans="1:17" ht="18" customHeight="1" x14ac:dyDescent="0.15">
      <c r="A30" s="352"/>
      <c r="B30" s="3" t="s">
        <v>425</v>
      </c>
      <c r="C30" s="379"/>
      <c r="D30" s="380"/>
      <c r="E30" s="380"/>
      <c r="F30" s="380"/>
      <c r="G30" s="380"/>
      <c r="H30" s="380"/>
      <c r="I30" s="380"/>
      <c r="J30" s="380"/>
      <c r="K30" s="380"/>
      <c r="L30" s="380"/>
      <c r="M30" s="380"/>
      <c r="N30" s="380"/>
      <c r="O30" s="380"/>
      <c r="P30" s="381"/>
    </row>
    <row r="31" spans="1:17" ht="21" customHeight="1" x14ac:dyDescent="0.15">
      <c r="A31" s="352"/>
      <c r="B31" s="4" t="s">
        <v>10</v>
      </c>
      <c r="C31" s="207" t="s">
        <v>5</v>
      </c>
      <c r="D31" s="382"/>
      <c r="E31" s="382"/>
      <c r="F31" s="414" t="s">
        <v>386</v>
      </c>
      <c r="G31" s="415"/>
      <c r="H31" s="189" t="s">
        <v>491</v>
      </c>
      <c r="I31" s="262" t="s">
        <v>387</v>
      </c>
      <c r="J31" s="264">
        <v>10000</v>
      </c>
      <c r="K31" s="263" t="s">
        <v>433</v>
      </c>
      <c r="L31" s="345" t="s">
        <v>385</v>
      </c>
      <c r="M31" s="345"/>
      <c r="N31" s="345"/>
      <c r="O31" s="345"/>
      <c r="P31" s="346"/>
      <c r="Q31" t="s">
        <v>408</v>
      </c>
    </row>
    <row r="32" spans="1:17" ht="21" customHeight="1" x14ac:dyDescent="0.15">
      <c r="A32" s="353"/>
      <c r="B32" s="51" t="s">
        <v>11</v>
      </c>
      <c r="C32" s="344" t="s">
        <v>492</v>
      </c>
      <c r="D32" s="345"/>
      <c r="E32" s="345"/>
      <c r="F32" s="345"/>
      <c r="G32" s="345"/>
      <c r="H32" s="345"/>
      <c r="I32" s="345"/>
      <c r="J32" s="345"/>
      <c r="K32" s="345"/>
      <c r="L32" s="345"/>
      <c r="M32" s="345"/>
      <c r="N32" s="345"/>
      <c r="O32" s="345"/>
      <c r="P32" s="346"/>
    </row>
    <row r="33" spans="1:16" ht="21" customHeight="1" x14ac:dyDescent="0.15">
      <c r="A33" s="354"/>
      <c r="B33" s="51" t="s">
        <v>72</v>
      </c>
      <c r="C33" s="369"/>
      <c r="D33" s="370"/>
      <c r="E33" s="370"/>
      <c r="F33" s="370"/>
      <c r="G33" s="370"/>
      <c r="H33" s="370"/>
      <c r="I33" s="370"/>
      <c r="J33" s="370"/>
      <c r="K33" s="370"/>
      <c r="L33" s="370"/>
      <c r="M33" s="370"/>
      <c r="N33" s="370"/>
      <c r="O33" s="370"/>
      <c r="P33" s="371"/>
    </row>
    <row r="34" spans="1:16" s="10" customFormat="1" ht="18" customHeight="1" x14ac:dyDescent="0.15">
      <c r="A34" s="11" t="s">
        <v>32</v>
      </c>
      <c r="B34" s="31"/>
      <c r="C34" s="54"/>
      <c r="D34" s="54"/>
      <c r="E34" s="54"/>
      <c r="F34" s="54"/>
      <c r="G34" s="54"/>
      <c r="H34" s="54"/>
      <c r="I34" s="54"/>
      <c r="J34" s="54"/>
      <c r="K34" s="54"/>
      <c r="L34" s="54"/>
      <c r="M34" s="54"/>
      <c r="N34" s="54"/>
      <c r="O34" s="54"/>
      <c r="P34" s="55"/>
    </row>
    <row r="35" spans="1:16" s="10" customFormat="1" ht="18" customHeight="1" x14ac:dyDescent="0.15">
      <c r="A35" s="12" t="s">
        <v>33</v>
      </c>
      <c r="B35" s="13"/>
      <c r="C35" s="9"/>
      <c r="D35" s="9"/>
      <c r="E35" s="9"/>
      <c r="F35" s="9"/>
      <c r="G35" s="9"/>
      <c r="H35" s="9"/>
      <c r="I35" s="9"/>
      <c r="J35" s="9"/>
      <c r="K35" s="9"/>
      <c r="L35" s="9"/>
      <c r="M35" s="9"/>
      <c r="N35" s="9"/>
      <c r="O35" s="9"/>
      <c r="P35" s="53"/>
    </row>
    <row r="36" spans="1:16" s="10" customFormat="1" ht="18" customHeight="1" x14ac:dyDescent="0.15">
      <c r="A36" s="12" t="s">
        <v>436</v>
      </c>
      <c r="B36" s="217" t="s">
        <v>437</v>
      </c>
      <c r="C36" s="423" t="s">
        <v>350</v>
      </c>
      <c r="D36" s="424"/>
      <c r="E36" s="424"/>
      <c r="F36" s="425"/>
      <c r="G36" s="219" t="s">
        <v>446</v>
      </c>
      <c r="H36" s="190" t="s">
        <v>447</v>
      </c>
      <c r="I36" s="410" t="s">
        <v>350</v>
      </c>
      <c r="J36" s="411"/>
      <c r="K36" s="9"/>
      <c r="L36" s="9"/>
      <c r="M36" s="9"/>
      <c r="N36" s="9"/>
      <c r="O36" s="9"/>
      <c r="P36" s="53"/>
    </row>
    <row r="37" spans="1:16" s="10" customFormat="1" ht="18" customHeight="1" x14ac:dyDescent="0.15">
      <c r="A37" s="12"/>
      <c r="B37" s="217" t="s">
        <v>34</v>
      </c>
      <c r="C37" s="412"/>
      <c r="D37" s="412"/>
      <c r="E37" s="412"/>
      <c r="F37" s="412"/>
      <c r="G37" s="412"/>
      <c r="H37" s="412"/>
      <c r="I37" s="412"/>
      <c r="J37" s="412"/>
      <c r="K37" s="412"/>
      <c r="L37" s="412"/>
      <c r="M37" s="412"/>
      <c r="N37" s="412"/>
      <c r="O37" s="412"/>
      <c r="P37" s="413"/>
    </row>
    <row r="38" spans="1:16" s="10" customFormat="1" ht="18" customHeight="1" x14ac:dyDescent="0.15">
      <c r="A38" s="12"/>
      <c r="B38" s="217" t="s">
        <v>35</v>
      </c>
      <c r="C38" s="412"/>
      <c r="D38" s="412"/>
      <c r="E38" s="412"/>
      <c r="F38" s="412"/>
      <c r="G38" s="412"/>
      <c r="H38" s="412"/>
      <c r="I38" s="412"/>
      <c r="J38" s="412"/>
      <c r="K38" s="412"/>
      <c r="L38" s="412"/>
      <c r="M38" s="412"/>
      <c r="N38" s="412"/>
      <c r="O38" s="412"/>
      <c r="P38" s="413"/>
    </row>
    <row r="39" spans="1:16" s="10" customFormat="1" ht="18" customHeight="1" x14ac:dyDescent="0.15">
      <c r="A39" s="14"/>
      <c r="B39" s="218" t="s">
        <v>156</v>
      </c>
      <c r="C39" s="404"/>
      <c r="D39" s="404"/>
      <c r="E39" s="404"/>
      <c r="F39" s="404"/>
      <c r="G39" s="404"/>
      <c r="H39" s="404"/>
      <c r="I39" s="404"/>
      <c r="J39" s="404"/>
      <c r="K39" s="404"/>
      <c r="L39" s="404"/>
      <c r="M39" s="404"/>
      <c r="N39" s="404"/>
      <c r="O39" s="404"/>
      <c r="P39" s="405"/>
    </row>
  </sheetData>
  <mergeCells count="54">
    <mergeCell ref="C39:P39"/>
    <mergeCell ref="I22:J22"/>
    <mergeCell ref="C22:F22"/>
    <mergeCell ref="I36:J36"/>
    <mergeCell ref="C37:P37"/>
    <mergeCell ref="C38:P38"/>
    <mergeCell ref="F31:G31"/>
    <mergeCell ref="M22:N22"/>
    <mergeCell ref="O22:P22"/>
    <mergeCell ref="K29:P29"/>
    <mergeCell ref="C36:F36"/>
    <mergeCell ref="G22:H22"/>
    <mergeCell ref="K22:L22"/>
    <mergeCell ref="D29:F29"/>
    <mergeCell ref="C13:P13"/>
    <mergeCell ref="B14:B21"/>
    <mergeCell ref="C14:P21"/>
    <mergeCell ref="C9:H9"/>
    <mergeCell ref="C10:H10"/>
    <mergeCell ref="C11:D11"/>
    <mergeCell ref="C12:D12"/>
    <mergeCell ref="E12:H12"/>
    <mergeCell ref="K9:N9"/>
    <mergeCell ref="O9:P9"/>
    <mergeCell ref="A23:A33"/>
    <mergeCell ref="C23:P23"/>
    <mergeCell ref="C24:P24"/>
    <mergeCell ref="B25:B26"/>
    <mergeCell ref="C25:P25"/>
    <mergeCell ref="C26:P26"/>
    <mergeCell ref="C32:P32"/>
    <mergeCell ref="C33:P33"/>
    <mergeCell ref="B27:B29"/>
    <mergeCell ref="D27:F27"/>
    <mergeCell ref="D28:F28"/>
    <mergeCell ref="L31:P31"/>
    <mergeCell ref="C30:P30"/>
    <mergeCell ref="D31:E31"/>
    <mergeCell ref="C2:N2"/>
    <mergeCell ref="K3:N3"/>
    <mergeCell ref="A5:A22"/>
    <mergeCell ref="C5:P5"/>
    <mergeCell ref="C6:P6"/>
    <mergeCell ref="O3:P4"/>
    <mergeCell ref="O2:P2"/>
    <mergeCell ref="I9:J9"/>
    <mergeCell ref="I10:P10"/>
    <mergeCell ref="I12:J12"/>
    <mergeCell ref="E11:P11"/>
    <mergeCell ref="A4:N4"/>
    <mergeCell ref="C7:P7"/>
    <mergeCell ref="C8:P8"/>
    <mergeCell ref="B9:B10"/>
    <mergeCell ref="K12:P12"/>
  </mergeCells>
  <phoneticPr fontId="3"/>
  <conditionalFormatting sqref="C36">
    <cfRule type="beginsWith" dxfId="14" priority="2" operator="beginsWith" text="選択">
      <formula>LEFT(C36,LEN("選択"))="選択"</formula>
    </cfRule>
  </conditionalFormatting>
  <conditionalFormatting sqref="D27">
    <cfRule type="beginsWith" dxfId="13" priority="3" operator="beginsWith" text="選択">
      <formula>LEFT(D27,LEN("選択"))="選択"</formula>
    </cfRule>
  </conditionalFormatting>
  <conditionalFormatting sqref="G22">
    <cfRule type="beginsWith" dxfId="12" priority="6" operator="beginsWith" text="選択">
      <formula>LEFT(G22,LEN("選択"))="選択"</formula>
    </cfRule>
  </conditionalFormatting>
  <conditionalFormatting sqref="I10">
    <cfRule type="beginsWith" dxfId="11" priority="7" operator="beginsWith" text="選択">
      <formula>LEFT(I10,LEN("選択"))="選択"</formula>
    </cfRule>
    <cfRule type="beginsWith" dxfId="10" priority="11" operator="beginsWith" text="選択">
      <formula>LEFT(I10,LEN("選択"))="選択"</formula>
    </cfRule>
  </conditionalFormatting>
  <conditionalFormatting sqref="I36">
    <cfRule type="beginsWith" dxfId="9" priority="1" operator="beginsWith" text="選択">
      <formula>LEFT(I36,LEN("選択"))="選択"</formula>
    </cfRule>
  </conditionalFormatting>
  <conditionalFormatting sqref="I9:J9">
    <cfRule type="beginsWith" dxfId="8" priority="8" operator="beginsWith" text="選択">
      <formula>LEFT(I9,LEN("選択"))="選択"</formula>
    </cfRule>
  </conditionalFormatting>
  <conditionalFormatting sqref="K22">
    <cfRule type="beginsWith" dxfId="7" priority="5" operator="beginsWith" text="選択">
      <formula>LEFT(K22,LEN("選択"))="選択"</formula>
    </cfRule>
  </conditionalFormatting>
  <conditionalFormatting sqref="O9">
    <cfRule type="beginsWith" dxfId="6" priority="9" operator="beginsWith" text="選択">
      <formula>LEFT(O9,LEN("選択"))="選択"</formula>
    </cfRule>
  </conditionalFormatting>
  <conditionalFormatting sqref="O22">
    <cfRule type="beginsWith" dxfId="5" priority="4" operator="beginsWith" text="選択">
      <formula>LEFT(O22,LEN("選択"))="選択"</formula>
    </cfRule>
  </conditionalFormatting>
  <dataValidations count="1">
    <dataValidation type="textLength" allowBlank="1" showInputMessage="1" showErrorMessage="1" sqref="C6:P6" xr:uid="{00000000-0002-0000-0300-000000000000}">
      <formula1>1</formula1>
      <formula2>30</formula2>
    </dataValidation>
  </dataValidations>
  <printOptions horizontalCentered="1"/>
  <pageMargins left="0.55118110236220474" right="0.35433070866141736" top="0.78740157480314965" bottom="0.35433070866141736" header="0.51181102362204722" footer="0.31496062992125984"/>
  <pageSetup paperSize="9" scale="95" orientation="portrait" r:id="rId1"/>
  <headerFooter alignWithMargins="0"/>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300-000001000000}">
          <x14:formula1>
            <xm:f>選択肢!$B$17:$B$24</xm:f>
          </x14:formula1>
          <xm:sqref>I10</xm:sqref>
        </x14:dataValidation>
        <x14:dataValidation type="list" allowBlank="1" showInputMessage="1" showErrorMessage="1" xr:uid="{00000000-0002-0000-0300-000002000000}">
          <x14:formula1>
            <xm:f>選択肢!$G$2:$G$19</xm:f>
          </x14:formula1>
          <xm:sqref>C27:D27</xm:sqref>
        </x14:dataValidation>
        <x14:dataValidation type="list" allowBlank="1" showInputMessage="1" showErrorMessage="1" xr:uid="{00000000-0002-0000-0300-000003000000}">
          <x14:formula1>
            <xm:f>選択肢!$I$2:$I$18</xm:f>
          </x14:formula1>
          <xm:sqref>I27</xm:sqref>
        </x14:dataValidation>
        <x14:dataValidation type="list" allowBlank="1" showInputMessage="1" showErrorMessage="1" xr:uid="{00000000-0002-0000-0300-000004000000}">
          <x14:formula1>
            <xm:f>選択肢!$G$21:$G$24</xm:f>
          </x14:formula1>
          <xm:sqref>G22:H22 K22:L22 O22:P22</xm:sqref>
        </x14:dataValidation>
        <x14:dataValidation type="list" allowBlank="1" showInputMessage="1" showErrorMessage="1" xr:uid="{00000000-0002-0000-0300-000005000000}">
          <x14:formula1>
            <xm:f>選択肢!$G$3:$G$19</xm:f>
          </x14:formula1>
          <xm:sqref>H27:H29 D28:F29 P27:P28 J28:J29 J27 L27:L28 N27:N28</xm:sqref>
        </x14:dataValidation>
        <x14:dataValidation type="list" allowBlank="1" showInputMessage="1" showErrorMessage="1" xr:uid="{00000000-0002-0000-0300-000006000000}">
          <x14:formula1>
            <xm:f>選択肢!$G$28:$G$30</xm:f>
          </x14:formula1>
          <xm:sqref>C36:F36</xm:sqref>
        </x14:dataValidation>
        <x14:dataValidation type="list" allowBlank="1" showInputMessage="1" showErrorMessage="1" xr:uid="{00000000-0002-0000-0300-000007000000}">
          <x14:formula1>
            <xm:f>選択肢!$H$28:$H$30</xm:f>
          </x14:formula1>
          <xm:sqref>I36:J36</xm:sqref>
        </x14:dataValidation>
        <x14:dataValidation type="list" allowBlank="1" showInputMessage="1" showErrorMessage="1" xr:uid="{00000000-0002-0000-0300-000008000000}">
          <x14:formula1>
            <xm:f>選択肢!$M$3:$M$23</xm:f>
          </x14:formula1>
          <xm:sqref>O3:P4</xm:sqref>
        </x14:dataValidation>
        <x14:dataValidation type="list" allowBlank="1" showInputMessage="1" showErrorMessage="1" xr:uid="{00000000-0002-0000-0300-000009000000}">
          <x14:formula1>
            <xm:f>選択肢!$B$11:$B$14</xm:f>
          </x14:formula1>
          <xm:sqref>O9:P9</xm:sqref>
        </x14:dataValidation>
        <x14:dataValidation type="list" allowBlank="1" showInputMessage="1" showErrorMessage="1" xr:uid="{00000000-0002-0000-0300-00000A000000}">
          <x14:formula1>
            <xm:f>選択肢!$B$3:$B$6</xm:f>
          </x14:formula1>
          <xm:sqref>I9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6FFCD"/>
  </sheetPr>
  <dimension ref="A1:O376"/>
  <sheetViews>
    <sheetView showGridLines="0" showZeros="0" view="pageBreakPreview" zoomScaleNormal="100" zoomScaleSheetLayoutView="100" workbookViewId="0">
      <selection activeCell="C5" sqref="C5:H5"/>
    </sheetView>
  </sheetViews>
  <sheetFormatPr defaultColWidth="9.125" defaultRowHeight="20.100000000000001" customHeight="1" x14ac:dyDescent="0.15"/>
  <cols>
    <col min="1" max="1" width="5" style="92" customWidth="1"/>
    <col min="2" max="7" width="13.875" style="92" customWidth="1"/>
    <col min="8" max="8" width="14.75" style="92" customWidth="1"/>
    <col min="9" max="9" width="2.25" style="92" customWidth="1"/>
    <col min="10" max="10" width="18.375" style="92" customWidth="1"/>
    <col min="11" max="16384" width="9.125" style="92"/>
  </cols>
  <sheetData>
    <row r="1" spans="1:10" ht="24.6" customHeight="1" x14ac:dyDescent="0.15">
      <c r="A1" s="110" t="s">
        <v>309</v>
      </c>
      <c r="B1" s="111"/>
      <c r="C1" s="111"/>
      <c r="D1" s="111"/>
      <c r="H1" s="112" t="s">
        <v>0</v>
      </c>
    </row>
    <row r="2" spans="1:10" ht="24.6" customHeight="1" x14ac:dyDescent="0.15">
      <c r="A2" s="93" t="str">
        <f>応募用紙1!A3</f>
        <v>令和8年度　第42回都市公園等コンクール　『①設計部門』</v>
      </c>
      <c r="H2" s="428">
        <f>応募用紙1!O3</f>
        <v>0</v>
      </c>
    </row>
    <row r="3" spans="1:10" ht="24.6" customHeight="1" x14ac:dyDescent="0.15">
      <c r="A3" s="113"/>
      <c r="B3" s="135" t="s">
        <v>153</v>
      </c>
      <c r="C3" s="429" t="str">
        <f>応募用紙1!C6</f>
        <v>(20字程度）</v>
      </c>
      <c r="D3" s="429"/>
      <c r="E3" s="429"/>
      <c r="F3" s="429"/>
      <c r="G3" s="430"/>
      <c r="H3" s="428"/>
    </row>
    <row r="4" spans="1:10" ht="18.600000000000001" customHeight="1" x14ac:dyDescent="0.15">
      <c r="A4" s="432" t="s">
        <v>442</v>
      </c>
      <c r="B4" s="101" t="s">
        <v>36</v>
      </c>
      <c r="C4" s="436"/>
      <c r="D4" s="436"/>
      <c r="E4" s="436"/>
      <c r="F4" s="436"/>
      <c r="G4" s="436"/>
      <c r="H4" s="436"/>
    </row>
    <row r="5" spans="1:10" ht="18.600000000000001" customHeight="1" thickBot="1" x14ac:dyDescent="0.2">
      <c r="A5" s="433"/>
      <c r="B5" s="103" t="s">
        <v>444</v>
      </c>
      <c r="C5" s="437"/>
      <c r="D5" s="437"/>
      <c r="E5" s="437"/>
      <c r="F5" s="437"/>
      <c r="G5" s="437"/>
      <c r="H5" s="437"/>
      <c r="J5" s="198"/>
    </row>
    <row r="6" spans="1:10" ht="18.600000000000001" customHeight="1" thickBot="1" x14ac:dyDescent="0.2">
      <c r="A6" s="434"/>
      <c r="B6" s="101" t="s">
        <v>36</v>
      </c>
      <c r="C6" s="438"/>
      <c r="D6" s="439"/>
      <c r="E6" s="439"/>
      <c r="F6" s="439"/>
      <c r="G6" s="102"/>
      <c r="H6" s="108"/>
    </row>
    <row r="7" spans="1:10" ht="18.600000000000001" customHeight="1" thickBot="1" x14ac:dyDescent="0.2">
      <c r="A7" s="434"/>
      <c r="B7" s="103" t="s">
        <v>41</v>
      </c>
      <c r="C7" s="440"/>
      <c r="D7" s="441"/>
      <c r="E7" s="441"/>
      <c r="F7" s="441"/>
      <c r="G7" s="94" t="s">
        <v>21</v>
      </c>
      <c r="H7" s="105"/>
    </row>
    <row r="8" spans="1:10" ht="18.600000000000001" customHeight="1" x14ac:dyDescent="0.15">
      <c r="A8" s="433"/>
      <c r="B8" s="98" t="s">
        <v>12</v>
      </c>
      <c r="C8" s="442" t="s">
        <v>43</v>
      </c>
      <c r="D8" s="443"/>
      <c r="E8" s="443"/>
      <c r="F8" s="443"/>
      <c r="G8" s="443"/>
      <c r="H8" s="444"/>
    </row>
    <row r="9" spans="1:10" ht="18.600000000000001" customHeight="1" x14ac:dyDescent="0.15">
      <c r="A9" s="433"/>
      <c r="B9" s="98"/>
      <c r="C9" s="445"/>
      <c r="D9" s="446"/>
      <c r="E9" s="446"/>
      <c r="F9" s="446"/>
      <c r="G9" s="446"/>
      <c r="H9" s="447"/>
    </row>
    <row r="10" spans="1:10" ht="18.600000000000001" customHeight="1" x14ac:dyDescent="0.15">
      <c r="A10" s="433"/>
      <c r="B10" s="115" t="s">
        <v>60</v>
      </c>
      <c r="C10" s="95" t="s">
        <v>23</v>
      </c>
      <c r="D10" s="431"/>
      <c r="E10" s="431"/>
      <c r="F10" s="431"/>
      <c r="G10" s="431"/>
      <c r="H10" s="427"/>
    </row>
    <row r="11" spans="1:10" ht="18.600000000000001" customHeight="1" x14ac:dyDescent="0.15">
      <c r="A11" s="433"/>
      <c r="B11" s="116" t="s">
        <v>61</v>
      </c>
      <c r="C11" s="97" t="s">
        <v>24</v>
      </c>
      <c r="D11" s="450" t="s">
        <v>43</v>
      </c>
      <c r="E11" s="451"/>
      <c r="F11" s="451"/>
      <c r="G11" s="451"/>
      <c r="H11" s="452"/>
    </row>
    <row r="12" spans="1:10" ht="18.600000000000001" customHeight="1" x14ac:dyDescent="0.15">
      <c r="A12" s="433"/>
      <c r="B12" s="117" t="s">
        <v>249</v>
      </c>
      <c r="C12" s="118"/>
      <c r="D12" s="445"/>
      <c r="E12" s="446"/>
      <c r="F12" s="446"/>
      <c r="G12" s="446"/>
      <c r="H12" s="447"/>
    </row>
    <row r="13" spans="1:10" ht="18.600000000000001" customHeight="1" x14ac:dyDescent="0.15">
      <c r="A13" s="433"/>
      <c r="B13" s="119"/>
      <c r="C13" s="101" t="s">
        <v>36</v>
      </c>
      <c r="D13" s="439"/>
      <c r="E13" s="439"/>
      <c r="F13" s="439"/>
      <c r="G13" s="439"/>
      <c r="H13" s="453"/>
    </row>
    <row r="14" spans="1:10" ht="18.600000000000001" customHeight="1" x14ac:dyDescent="0.15">
      <c r="A14" s="433"/>
      <c r="B14" s="119" t="s">
        <v>162</v>
      </c>
      <c r="C14" s="103" t="s">
        <v>25</v>
      </c>
      <c r="D14" s="441"/>
      <c r="E14" s="441"/>
      <c r="F14" s="441"/>
      <c r="G14" s="441"/>
      <c r="H14" s="454"/>
    </row>
    <row r="15" spans="1:10" ht="18.600000000000001" customHeight="1" x14ac:dyDescent="0.15">
      <c r="A15" s="433"/>
      <c r="B15" s="117"/>
      <c r="C15" s="95" t="s">
        <v>26</v>
      </c>
      <c r="D15" s="426"/>
      <c r="E15" s="427"/>
      <c r="F15" s="95" t="s">
        <v>27</v>
      </c>
      <c r="G15" s="426"/>
      <c r="H15" s="427"/>
    </row>
    <row r="16" spans="1:10" ht="18.600000000000001" customHeight="1" x14ac:dyDescent="0.15">
      <c r="A16" s="433"/>
      <c r="B16" s="120"/>
      <c r="C16" s="95" t="s">
        <v>28</v>
      </c>
      <c r="D16" s="448"/>
      <c r="E16" s="449"/>
      <c r="F16" s="95" t="s">
        <v>29</v>
      </c>
      <c r="G16" s="448"/>
      <c r="H16" s="449"/>
    </row>
    <row r="17" spans="1:15" ht="27.75" customHeight="1" x14ac:dyDescent="0.15">
      <c r="A17" s="435"/>
      <c r="B17" s="118" t="s">
        <v>574</v>
      </c>
      <c r="C17" s="426" t="s">
        <v>577</v>
      </c>
      <c r="D17" s="431"/>
      <c r="E17" s="431"/>
      <c r="F17" s="431"/>
      <c r="G17" s="431"/>
      <c r="H17" s="427"/>
    </row>
    <row r="18" spans="1:15" ht="20.100000000000001" customHeight="1" x14ac:dyDescent="0.15">
      <c r="B18" s="92" ph="1"/>
      <c r="F18" s="92" ph="1"/>
      <c r="K18" s="92" ph="1"/>
      <c r="O18" s="92" ph="1"/>
    </row>
    <row r="20" spans="1:15" ht="20.100000000000001" customHeight="1" x14ac:dyDescent="0.15">
      <c r="F20" s="92" ph="1"/>
      <c r="O20" s="92" ph="1"/>
    </row>
    <row r="22" spans="1:15" ht="20.100000000000001" customHeight="1" x14ac:dyDescent="0.15">
      <c r="B22" s="92" ph="1"/>
      <c r="K22" s="92" ph="1"/>
    </row>
    <row r="23" spans="1:15" ht="20.100000000000001" customHeight="1" x14ac:dyDescent="0.15">
      <c r="B23" s="92" ph="1"/>
      <c r="K23" s="92" ph="1"/>
    </row>
    <row r="26" spans="1:15" ht="20.100000000000001" customHeight="1" x14ac:dyDescent="0.15">
      <c r="B26" s="92" ph="1"/>
      <c r="F26" s="92" ph="1"/>
      <c r="K26" s="92" ph="1"/>
      <c r="O26" s="92" ph="1"/>
    </row>
    <row r="28" spans="1:15" ht="20.100000000000001" customHeight="1" x14ac:dyDescent="0.15">
      <c r="F28" s="92" ph="1"/>
      <c r="O28" s="92" ph="1"/>
    </row>
    <row r="30" spans="1:15" ht="20.100000000000001" customHeight="1" x14ac:dyDescent="0.15">
      <c r="B30" s="92" ph="1"/>
      <c r="K30" s="92" ph="1"/>
    </row>
    <row r="32" spans="1:15" ht="20.100000000000001" customHeight="1" x14ac:dyDescent="0.15">
      <c r="B32" s="92" ph="1"/>
      <c r="K32" s="92" ph="1"/>
    </row>
    <row r="34" spans="2:15" ht="20.100000000000001" customHeight="1" x14ac:dyDescent="0.15">
      <c r="B34" s="92" ph="1"/>
      <c r="K34" s="92" ph="1"/>
    </row>
    <row r="36" spans="2:15" ht="20.100000000000001" customHeight="1" x14ac:dyDescent="0.15">
      <c r="B36" s="92" ph="1"/>
      <c r="F36" s="92" ph="1"/>
      <c r="K36" s="92" ph="1"/>
      <c r="O36" s="92" ph="1"/>
    </row>
    <row r="38" spans="2:15" ht="20.100000000000001" customHeight="1" x14ac:dyDescent="0.15">
      <c r="F38" s="92" ph="1"/>
      <c r="O38" s="92" ph="1"/>
    </row>
    <row r="40" spans="2:15" ht="20.100000000000001" customHeight="1" x14ac:dyDescent="0.15">
      <c r="B40" s="92" ph="1"/>
      <c r="K40" s="92" ph="1"/>
    </row>
    <row r="41" spans="2:15" ht="20.100000000000001" customHeight="1" x14ac:dyDescent="0.15">
      <c r="B41" s="92" ph="1"/>
      <c r="K41" s="92" ph="1"/>
    </row>
    <row r="44" spans="2:15" ht="20.100000000000001" customHeight="1" x14ac:dyDescent="0.15">
      <c r="B44" s="92" ph="1"/>
      <c r="F44" s="92" ph="1"/>
      <c r="K44" s="92" ph="1"/>
      <c r="O44" s="92" ph="1"/>
    </row>
    <row r="46" spans="2:15" ht="20.100000000000001" customHeight="1" x14ac:dyDescent="0.15">
      <c r="F46" s="92" ph="1"/>
      <c r="O46" s="92" ph="1"/>
    </row>
    <row r="48" spans="2:15" ht="20.100000000000001" customHeight="1" x14ac:dyDescent="0.15">
      <c r="B48" s="92" ph="1"/>
      <c r="K48" s="92" ph="1"/>
    </row>
    <row r="50" spans="2:15" ht="20.100000000000001" customHeight="1" x14ac:dyDescent="0.15">
      <c r="B50" s="92" ph="1"/>
      <c r="K50" s="92" ph="1"/>
    </row>
    <row r="52" spans="2:15" ht="20.100000000000001" customHeight="1" x14ac:dyDescent="0.15">
      <c r="B52" s="92" ph="1"/>
      <c r="K52" s="92" ph="1"/>
    </row>
    <row r="54" spans="2:15" ht="20.100000000000001" customHeight="1" x14ac:dyDescent="0.15">
      <c r="F54" s="92" ph="1"/>
      <c r="O54" s="92" ph="1"/>
    </row>
    <row r="56" spans="2:15" ht="20.100000000000001" customHeight="1" x14ac:dyDescent="0.15">
      <c r="B56" s="92" ph="1"/>
      <c r="K56" s="92" ph="1"/>
    </row>
    <row r="57" spans="2:15" ht="20.100000000000001" customHeight="1" x14ac:dyDescent="0.15">
      <c r="B57" s="92" ph="1"/>
      <c r="K57" s="92" ph="1"/>
    </row>
    <row r="60" spans="2:15" ht="20.100000000000001" customHeight="1" x14ac:dyDescent="0.15">
      <c r="B60" s="92" ph="1"/>
      <c r="F60" s="92" ph="1"/>
      <c r="K60" s="92" ph="1"/>
      <c r="O60" s="92" ph="1"/>
    </row>
    <row r="62" spans="2:15" ht="20.100000000000001" customHeight="1" x14ac:dyDescent="0.15">
      <c r="B62" s="92" ph="1"/>
      <c r="K62" s="92" ph="1"/>
    </row>
    <row r="64" spans="2:15" ht="20.100000000000001" customHeight="1" x14ac:dyDescent="0.15">
      <c r="B64" s="92" ph="1"/>
      <c r="K64" s="92" ph="1"/>
    </row>
    <row r="66" spans="2:15" ht="20.100000000000001" customHeight="1" x14ac:dyDescent="0.15">
      <c r="B66" s="92" ph="1"/>
      <c r="K66" s="92" ph="1"/>
    </row>
    <row r="68" spans="2:15" ht="20.100000000000001" customHeight="1" x14ac:dyDescent="0.15">
      <c r="B68" s="92" ph="1"/>
      <c r="F68" s="92" ph="1"/>
      <c r="K68" s="92" ph="1"/>
      <c r="O68" s="92" ph="1"/>
    </row>
    <row r="70" spans="2:15" ht="20.100000000000001" customHeight="1" x14ac:dyDescent="0.15">
      <c r="B70" s="92" ph="1"/>
      <c r="K70" s="92" ph="1"/>
    </row>
    <row r="72" spans="2:15" ht="20.100000000000001" customHeight="1" x14ac:dyDescent="0.15">
      <c r="B72" s="92" ph="1"/>
      <c r="K72" s="92" ph="1"/>
    </row>
    <row r="74" spans="2:15" ht="20.100000000000001" customHeight="1" x14ac:dyDescent="0.15">
      <c r="B74" s="92" ph="1"/>
      <c r="K74" s="92" ph="1"/>
    </row>
    <row r="76" spans="2:15" ht="20.100000000000001" customHeight="1" x14ac:dyDescent="0.15">
      <c r="B76" s="92" ph="1"/>
      <c r="F76" s="92" ph="1"/>
      <c r="K76" s="92" ph="1"/>
      <c r="O76" s="92" ph="1"/>
    </row>
    <row r="78" spans="2:15" ht="20.100000000000001" customHeight="1" x14ac:dyDescent="0.15">
      <c r="B78" s="92" ph="1"/>
      <c r="K78" s="92" ph="1"/>
    </row>
    <row r="79" spans="2:15" ht="20.100000000000001" customHeight="1" x14ac:dyDescent="0.15">
      <c r="B79" s="92" ph="1"/>
      <c r="K79" s="92" ph="1"/>
    </row>
    <row r="80" spans="2:15" ht="20.100000000000001" customHeight="1" x14ac:dyDescent="0.15">
      <c r="B80" s="92" ph="1"/>
      <c r="K80" s="92" ph="1"/>
    </row>
    <row r="82" spans="2:15" ht="20.100000000000001" customHeight="1" x14ac:dyDescent="0.15">
      <c r="B82" s="92" ph="1"/>
      <c r="K82" s="92" ph="1"/>
    </row>
    <row r="84" spans="2:15" ht="20.100000000000001" customHeight="1" x14ac:dyDescent="0.15">
      <c r="B84" s="92" ph="1"/>
      <c r="F84" s="92" ph="1"/>
      <c r="K84" s="92" ph="1"/>
      <c r="O84" s="92" ph="1"/>
    </row>
    <row r="86" spans="2:15" ht="20.100000000000001" customHeight="1" x14ac:dyDescent="0.15">
      <c r="B86" s="92" ph="1"/>
      <c r="K86" s="92" ph="1"/>
    </row>
    <row r="87" spans="2:15" ht="20.100000000000001" customHeight="1" x14ac:dyDescent="0.15">
      <c r="B87" s="92" ph="1"/>
      <c r="K87" s="92" ph="1"/>
    </row>
    <row r="88" spans="2:15" ht="20.100000000000001" customHeight="1" x14ac:dyDescent="0.15">
      <c r="B88" s="92" ph="1"/>
      <c r="K88" s="92" ph="1"/>
    </row>
    <row r="90" spans="2:15" ht="20.100000000000001" customHeight="1" x14ac:dyDescent="0.15">
      <c r="B90" s="92" ph="1"/>
      <c r="K90" s="92" ph="1"/>
    </row>
    <row r="92" spans="2:15" ht="20.100000000000001" customHeight="1" x14ac:dyDescent="0.15">
      <c r="B92" s="92" ph="1"/>
      <c r="F92" s="92" ph="1"/>
      <c r="K92" s="92" ph="1"/>
      <c r="O92" s="92" ph="1"/>
    </row>
    <row r="94" spans="2:15" ht="20.100000000000001" customHeight="1" x14ac:dyDescent="0.15">
      <c r="B94" s="92" ph="1"/>
      <c r="K94" s="92" ph="1"/>
    </row>
    <row r="95" spans="2:15" ht="20.100000000000001" customHeight="1" x14ac:dyDescent="0.15">
      <c r="B95" s="92" ph="1"/>
      <c r="K95" s="92" ph="1"/>
    </row>
    <row r="96" spans="2:15" ht="20.100000000000001" customHeight="1" x14ac:dyDescent="0.15">
      <c r="B96" s="92" ph="1"/>
      <c r="K96" s="92" ph="1"/>
    </row>
    <row r="98" spans="2:15" ht="20.100000000000001" customHeight="1" x14ac:dyDescent="0.15">
      <c r="B98" s="92" ph="1"/>
      <c r="K98" s="92" ph="1"/>
    </row>
    <row r="100" spans="2:15" ht="20.100000000000001" customHeight="1" x14ac:dyDescent="0.15">
      <c r="B100" s="92" ph="1"/>
      <c r="F100" s="92" ph="1"/>
      <c r="K100" s="92" ph="1"/>
      <c r="O100" s="92" ph="1"/>
    </row>
    <row r="102" spans="2:15" ht="20.100000000000001" customHeight="1" x14ac:dyDescent="0.15">
      <c r="B102" s="92" ph="1"/>
      <c r="K102" s="92" ph="1"/>
    </row>
    <row r="103" spans="2:15" ht="20.100000000000001" customHeight="1" x14ac:dyDescent="0.15">
      <c r="B103" s="92" ph="1"/>
      <c r="K103" s="92" ph="1"/>
    </row>
    <row r="104" spans="2:15" ht="20.100000000000001" customHeight="1" x14ac:dyDescent="0.15">
      <c r="B104" s="92" ph="1"/>
      <c r="K104" s="92" ph="1"/>
    </row>
    <row r="106" spans="2:15" ht="20.100000000000001" customHeight="1" x14ac:dyDescent="0.15">
      <c r="B106" s="92" ph="1"/>
      <c r="K106" s="92" ph="1"/>
    </row>
    <row r="107" spans="2:15" ht="20.100000000000001" customHeight="1" x14ac:dyDescent="0.15">
      <c r="B107" s="92" ph="1"/>
      <c r="K107" s="92" ph="1"/>
    </row>
    <row r="108" spans="2:15" ht="20.100000000000001" customHeight="1" x14ac:dyDescent="0.15">
      <c r="B108" s="92" ph="1"/>
      <c r="K108" s="92" ph="1"/>
    </row>
    <row r="110" spans="2:15" ht="20.100000000000001" customHeight="1" x14ac:dyDescent="0.15">
      <c r="B110" s="92" ph="1"/>
      <c r="F110" s="92" ph="1"/>
      <c r="K110" s="92" ph="1"/>
      <c r="O110" s="92" ph="1"/>
    </row>
    <row r="112" spans="2:15" ht="20.100000000000001" customHeight="1" x14ac:dyDescent="0.15">
      <c r="B112" s="92" ph="1"/>
      <c r="K112" s="92" ph="1"/>
    </row>
    <row r="113" spans="2:15" ht="20.100000000000001" customHeight="1" x14ac:dyDescent="0.15">
      <c r="B113" s="92" ph="1"/>
      <c r="K113" s="92" ph="1"/>
    </row>
    <row r="114" spans="2:15" ht="20.100000000000001" customHeight="1" x14ac:dyDescent="0.15">
      <c r="B114" s="92" ph="1"/>
      <c r="K114" s="92" ph="1"/>
    </row>
    <row r="116" spans="2:15" ht="20.100000000000001" customHeight="1" x14ac:dyDescent="0.15">
      <c r="B116" s="92" ph="1"/>
      <c r="K116" s="92" ph="1"/>
    </row>
    <row r="118" spans="2:15" ht="20.100000000000001" customHeight="1" x14ac:dyDescent="0.15">
      <c r="B118" s="92" ph="1"/>
      <c r="K118" s="92" ph="1"/>
    </row>
    <row r="119" spans="2:15" ht="20.100000000000001" customHeight="1" x14ac:dyDescent="0.15">
      <c r="B119" s="92" ph="1"/>
      <c r="K119" s="92" ph="1"/>
    </row>
    <row r="120" spans="2:15" ht="20.100000000000001" customHeight="1" x14ac:dyDescent="0.15">
      <c r="B120" s="92" ph="1"/>
      <c r="K120" s="92" ph="1"/>
    </row>
    <row r="122" spans="2:15" ht="20.100000000000001" customHeight="1" x14ac:dyDescent="0.15">
      <c r="B122" s="92" ph="1"/>
      <c r="F122" s="92" ph="1"/>
      <c r="K122" s="92" ph="1"/>
      <c r="O122" s="92" ph="1"/>
    </row>
    <row r="124" spans="2:15" ht="20.100000000000001" customHeight="1" x14ac:dyDescent="0.15">
      <c r="B124" s="92" ph="1"/>
      <c r="K124" s="92" ph="1"/>
    </row>
    <row r="125" spans="2:15" ht="20.100000000000001" customHeight="1" x14ac:dyDescent="0.15">
      <c r="B125" s="92" ph="1"/>
      <c r="K125" s="92" ph="1"/>
    </row>
    <row r="126" spans="2:15" ht="20.100000000000001" customHeight="1" x14ac:dyDescent="0.15">
      <c r="B126" s="92" ph="1"/>
      <c r="K126" s="92" ph="1"/>
    </row>
    <row r="128" spans="2:15" ht="20.100000000000001" customHeight="1" x14ac:dyDescent="0.15">
      <c r="B128" s="92" ph="1"/>
      <c r="K128" s="92" ph="1"/>
    </row>
    <row r="130" spans="2:15" ht="20.100000000000001" customHeight="1" x14ac:dyDescent="0.15">
      <c r="B130" s="92" ph="1"/>
      <c r="K130" s="92" ph="1"/>
    </row>
    <row r="131" spans="2:15" ht="20.100000000000001" customHeight="1" x14ac:dyDescent="0.15">
      <c r="B131" s="92" ph="1"/>
      <c r="K131" s="92" ph="1"/>
    </row>
    <row r="133" spans="2:15" ht="20.100000000000001" customHeight="1" x14ac:dyDescent="0.15">
      <c r="B133" s="92" ph="1"/>
      <c r="K133" s="92" ph="1"/>
    </row>
    <row r="134" spans="2:15" ht="20.100000000000001" customHeight="1" x14ac:dyDescent="0.15">
      <c r="B134" s="92" ph="1"/>
      <c r="K134" s="92" ph="1"/>
    </row>
    <row r="136" spans="2:15" ht="20.100000000000001" customHeight="1" x14ac:dyDescent="0.15">
      <c r="B136" s="92" ph="1"/>
      <c r="K136" s="92" ph="1"/>
    </row>
    <row r="137" spans="2:15" ht="20.100000000000001" customHeight="1" x14ac:dyDescent="0.15">
      <c r="B137" s="92" ph="1"/>
      <c r="K137" s="92" ph="1"/>
    </row>
    <row r="138" spans="2:15" ht="20.100000000000001" customHeight="1" x14ac:dyDescent="0.15">
      <c r="B138" s="92" ph="1"/>
      <c r="K138" s="92" ph="1"/>
    </row>
    <row r="140" spans="2:15" ht="20.100000000000001" customHeight="1" x14ac:dyDescent="0.15">
      <c r="B140" s="92" ph="1"/>
      <c r="F140" s="92" ph="1"/>
      <c r="K140" s="92" ph="1"/>
      <c r="O140" s="92" ph="1"/>
    </row>
    <row r="142" spans="2:15" ht="20.100000000000001" customHeight="1" x14ac:dyDescent="0.15">
      <c r="B142" s="92" ph="1"/>
      <c r="K142" s="92" ph="1"/>
    </row>
    <row r="143" spans="2:15" ht="20.100000000000001" customHeight="1" x14ac:dyDescent="0.15">
      <c r="B143" s="92" ph="1"/>
      <c r="K143" s="92" ph="1"/>
    </row>
    <row r="144" spans="2:15" ht="20.100000000000001" customHeight="1" x14ac:dyDescent="0.15">
      <c r="B144" s="92" ph="1"/>
      <c r="K144" s="92" ph="1"/>
    </row>
    <row r="146" spans="2:15" ht="20.100000000000001" customHeight="1" x14ac:dyDescent="0.15">
      <c r="B146" s="92" ph="1"/>
      <c r="K146" s="92" ph="1"/>
    </row>
    <row r="148" spans="2:15" ht="20.100000000000001" customHeight="1" x14ac:dyDescent="0.15">
      <c r="B148" s="92" ph="1"/>
      <c r="K148" s="92" ph="1"/>
    </row>
    <row r="149" spans="2:15" ht="20.100000000000001" customHeight="1" x14ac:dyDescent="0.15">
      <c r="B149" s="92" ph="1"/>
      <c r="K149" s="92" ph="1"/>
    </row>
    <row r="151" spans="2:15" ht="20.100000000000001" customHeight="1" x14ac:dyDescent="0.15">
      <c r="B151" s="92" ph="1"/>
      <c r="K151" s="92" ph="1"/>
    </row>
    <row r="152" spans="2:15" ht="20.100000000000001" customHeight="1" x14ac:dyDescent="0.15">
      <c r="B152" s="92" ph="1"/>
      <c r="K152" s="92" ph="1"/>
    </row>
    <row r="153" spans="2:15" ht="20.100000000000001" customHeight="1" x14ac:dyDescent="0.15">
      <c r="B153" s="92" ph="1"/>
      <c r="K153" s="92" ph="1"/>
    </row>
    <row r="155" spans="2:15" ht="20.100000000000001" customHeight="1" x14ac:dyDescent="0.15">
      <c r="B155" s="92" ph="1"/>
      <c r="F155" s="92" ph="1"/>
      <c r="K155" s="92" ph="1"/>
      <c r="O155" s="92" ph="1"/>
    </row>
    <row r="157" spans="2:15" ht="20.100000000000001" customHeight="1" x14ac:dyDescent="0.15">
      <c r="B157" s="92" ph="1"/>
      <c r="K157" s="92" ph="1"/>
    </row>
    <row r="158" spans="2:15" ht="20.100000000000001" customHeight="1" x14ac:dyDescent="0.15">
      <c r="B158" s="92" ph="1"/>
      <c r="K158" s="92" ph="1"/>
    </row>
    <row r="159" spans="2:15" ht="20.100000000000001" customHeight="1" x14ac:dyDescent="0.15">
      <c r="B159" s="92" ph="1"/>
      <c r="K159" s="92" ph="1"/>
    </row>
    <row r="161" spans="2:15" ht="20.100000000000001" customHeight="1" x14ac:dyDescent="0.15">
      <c r="B161" s="92" ph="1"/>
      <c r="K161" s="92" ph="1"/>
    </row>
    <row r="163" spans="2:15" ht="20.100000000000001" customHeight="1" x14ac:dyDescent="0.15">
      <c r="B163" s="92" ph="1"/>
      <c r="K163" s="92" ph="1"/>
    </row>
    <row r="164" spans="2:15" ht="20.100000000000001" customHeight="1" x14ac:dyDescent="0.15">
      <c r="B164" s="92" ph="1"/>
      <c r="K164" s="92" ph="1"/>
    </row>
    <row r="165" spans="2:15" ht="20.100000000000001" customHeight="1" x14ac:dyDescent="0.15">
      <c r="B165" s="92" ph="1"/>
      <c r="K165" s="92" ph="1"/>
    </row>
    <row r="166" spans="2:15" ht="20.100000000000001" customHeight="1" x14ac:dyDescent="0.15">
      <c r="B166" s="92" ph="1"/>
      <c r="K166" s="92" ph="1"/>
    </row>
    <row r="167" spans="2:15" ht="20.100000000000001" customHeight="1" x14ac:dyDescent="0.15">
      <c r="B167" s="92" ph="1"/>
      <c r="K167" s="92" ph="1"/>
    </row>
    <row r="168" spans="2:15" ht="20.100000000000001" customHeight="1" x14ac:dyDescent="0.15">
      <c r="B168" s="92" ph="1"/>
      <c r="K168" s="92" ph="1"/>
    </row>
    <row r="170" spans="2:15" ht="20.100000000000001" customHeight="1" x14ac:dyDescent="0.15">
      <c r="B170" s="92" ph="1"/>
      <c r="K170" s="92" ph="1"/>
    </row>
    <row r="172" spans="2:15" ht="20.100000000000001" customHeight="1" x14ac:dyDescent="0.15">
      <c r="B172" s="92" ph="1"/>
      <c r="K172" s="92" ph="1"/>
    </row>
    <row r="173" spans="2:15" ht="20.100000000000001" customHeight="1" x14ac:dyDescent="0.15">
      <c r="B173" s="92" ph="1"/>
      <c r="K173" s="92" ph="1"/>
    </row>
    <row r="174" spans="2:15" ht="20.100000000000001" customHeight="1" x14ac:dyDescent="0.15">
      <c r="B174" s="92" ph="1"/>
      <c r="K174" s="92" ph="1"/>
    </row>
    <row r="176" spans="2:15" ht="20.100000000000001" customHeight="1" x14ac:dyDescent="0.15">
      <c r="K176" s="92" ph="1"/>
      <c r="O176" s="92" ph="1"/>
    </row>
    <row r="178" spans="11:11" ht="20.100000000000001" customHeight="1" x14ac:dyDescent="0.15">
      <c r="K178" s="92" ph="1"/>
    </row>
    <row r="180" spans="11:11" ht="20.100000000000001" customHeight="1" x14ac:dyDescent="0.15">
      <c r="K180" s="92" ph="1"/>
    </row>
    <row r="182" spans="11:11" ht="20.100000000000001" customHeight="1" x14ac:dyDescent="0.15">
      <c r="K182" s="92" ph="1"/>
    </row>
    <row r="204" spans="11:11" ht="20.100000000000001" customHeight="1" x14ac:dyDescent="0.15">
      <c r="K204" s="92" ph="1"/>
    </row>
    <row r="205" spans="11:11" ht="20.100000000000001" customHeight="1" x14ac:dyDescent="0.15">
      <c r="K205" s="92" ph="1"/>
    </row>
    <row r="206" spans="11:11" ht="20.100000000000001" customHeight="1" x14ac:dyDescent="0.15">
      <c r="K206" s="92" ph="1"/>
    </row>
    <row r="207" spans="11:11" ht="20.100000000000001" customHeight="1" x14ac:dyDescent="0.15">
      <c r="K207" s="92" ph="1"/>
    </row>
    <row r="210" spans="2:15" ht="20.100000000000001" customHeight="1" x14ac:dyDescent="0.15">
      <c r="K210" s="92" ph="1"/>
      <c r="O210" s="92" ph="1"/>
    </row>
    <row r="212" spans="2:15" ht="20.100000000000001" customHeight="1" x14ac:dyDescent="0.15">
      <c r="O212" s="92" ph="1"/>
    </row>
    <row r="214" spans="2:15" ht="20.100000000000001" customHeight="1" x14ac:dyDescent="0.15">
      <c r="K214" s="92" ph="1"/>
    </row>
    <row r="216" spans="2:15" ht="20.100000000000001" customHeight="1" x14ac:dyDescent="0.15">
      <c r="K216" s="92" ph="1"/>
    </row>
    <row r="218" spans="2:15" ht="20.100000000000001" customHeight="1" x14ac:dyDescent="0.15">
      <c r="B218" s="92" ph="1"/>
      <c r="F218" s="92" ph="1"/>
      <c r="K218" s="92" ph="1"/>
      <c r="O218" s="92" ph="1"/>
    </row>
    <row r="220" spans="2:15" ht="20.100000000000001" customHeight="1" x14ac:dyDescent="0.15">
      <c r="F220" s="92" ph="1"/>
      <c r="O220" s="92" ph="1"/>
    </row>
    <row r="222" spans="2:15" ht="20.100000000000001" customHeight="1" x14ac:dyDescent="0.15">
      <c r="B222" s="92" ph="1"/>
      <c r="K222" s="92" ph="1"/>
    </row>
    <row r="223" spans="2:15" ht="20.100000000000001" customHeight="1" x14ac:dyDescent="0.15">
      <c r="B223" s="92" ph="1"/>
      <c r="K223" s="92" ph="1"/>
    </row>
    <row r="226" spans="2:15" ht="20.100000000000001" customHeight="1" x14ac:dyDescent="0.15">
      <c r="B226" s="92" ph="1"/>
      <c r="F226" s="92" ph="1"/>
      <c r="K226" s="92" ph="1"/>
      <c r="O226" s="92" ph="1"/>
    </row>
    <row r="228" spans="2:15" ht="20.100000000000001" customHeight="1" x14ac:dyDescent="0.15">
      <c r="F228" s="92" ph="1"/>
      <c r="O228" s="92" ph="1"/>
    </row>
    <row r="230" spans="2:15" ht="20.100000000000001" customHeight="1" x14ac:dyDescent="0.15">
      <c r="B230" s="92" ph="1"/>
      <c r="K230" s="92" ph="1"/>
    </row>
    <row r="232" spans="2:15" ht="20.100000000000001" customHeight="1" x14ac:dyDescent="0.15">
      <c r="B232" s="92" ph="1"/>
      <c r="K232" s="92" ph="1"/>
    </row>
    <row r="234" spans="2:15" ht="20.100000000000001" customHeight="1" x14ac:dyDescent="0.15">
      <c r="B234" s="92" ph="1"/>
      <c r="K234" s="92" ph="1"/>
    </row>
    <row r="236" spans="2:15" ht="20.100000000000001" customHeight="1" x14ac:dyDescent="0.15">
      <c r="B236" s="92" ph="1"/>
      <c r="F236" s="92" ph="1"/>
      <c r="K236" s="92" ph="1"/>
      <c r="O236" s="92" ph="1"/>
    </row>
    <row r="238" spans="2:15" ht="20.100000000000001" customHeight="1" x14ac:dyDescent="0.15">
      <c r="F238" s="92" ph="1"/>
      <c r="O238" s="92" ph="1"/>
    </row>
    <row r="240" spans="2:15" ht="20.100000000000001" customHeight="1" x14ac:dyDescent="0.15">
      <c r="B240" s="92" ph="1"/>
      <c r="K240" s="92" ph="1"/>
    </row>
    <row r="241" spans="2:15" ht="20.100000000000001" customHeight="1" x14ac:dyDescent="0.15">
      <c r="B241" s="92" ph="1"/>
      <c r="K241" s="92" ph="1"/>
    </row>
    <row r="244" spans="2:15" ht="20.100000000000001" customHeight="1" x14ac:dyDescent="0.15">
      <c r="B244" s="92" ph="1"/>
      <c r="F244" s="92" ph="1"/>
      <c r="K244" s="92" ph="1"/>
      <c r="O244" s="92" ph="1"/>
    </row>
    <row r="246" spans="2:15" ht="20.100000000000001" customHeight="1" x14ac:dyDescent="0.15">
      <c r="F246" s="92" ph="1"/>
      <c r="O246" s="92" ph="1"/>
    </row>
    <row r="248" spans="2:15" ht="20.100000000000001" customHeight="1" x14ac:dyDescent="0.15">
      <c r="B248" s="92" ph="1"/>
      <c r="K248" s="92" ph="1"/>
    </row>
    <row r="250" spans="2:15" ht="20.100000000000001" customHeight="1" x14ac:dyDescent="0.15">
      <c r="B250" s="92" ph="1"/>
      <c r="K250" s="92" ph="1"/>
    </row>
    <row r="252" spans="2:15" ht="20.100000000000001" customHeight="1" x14ac:dyDescent="0.15">
      <c r="B252" s="92" ph="1"/>
      <c r="K252" s="92" ph="1"/>
    </row>
    <row r="254" spans="2:15" ht="20.100000000000001" customHeight="1" x14ac:dyDescent="0.15">
      <c r="F254" s="92" ph="1"/>
      <c r="O254" s="92" ph="1"/>
    </row>
    <row r="256" spans="2:15" ht="20.100000000000001" customHeight="1" x14ac:dyDescent="0.15">
      <c r="B256" s="92" ph="1"/>
      <c r="K256" s="92" ph="1"/>
    </row>
    <row r="257" spans="2:15" ht="20.100000000000001" customHeight="1" x14ac:dyDescent="0.15">
      <c r="B257" s="92" ph="1"/>
      <c r="K257" s="92" ph="1"/>
    </row>
    <row r="260" spans="2:15" ht="20.100000000000001" customHeight="1" x14ac:dyDescent="0.15">
      <c r="B260" s="92" ph="1"/>
      <c r="F260" s="92" ph="1"/>
      <c r="K260" s="92" ph="1"/>
      <c r="O260" s="92" ph="1"/>
    </row>
    <row r="262" spans="2:15" ht="20.100000000000001" customHeight="1" x14ac:dyDescent="0.15">
      <c r="B262" s="92" ph="1"/>
      <c r="K262" s="92" ph="1"/>
    </row>
    <row r="264" spans="2:15" ht="20.100000000000001" customHeight="1" x14ac:dyDescent="0.15">
      <c r="B264" s="92" ph="1"/>
      <c r="K264" s="92" ph="1"/>
    </row>
    <row r="266" spans="2:15" ht="20.100000000000001" customHeight="1" x14ac:dyDescent="0.15">
      <c r="B266" s="92" ph="1"/>
      <c r="K266" s="92" ph="1"/>
    </row>
    <row r="268" spans="2:15" ht="20.100000000000001" customHeight="1" x14ac:dyDescent="0.15">
      <c r="B268" s="92" ph="1"/>
      <c r="F268" s="92" ph="1"/>
      <c r="K268" s="92" ph="1"/>
      <c r="O268" s="92" ph="1"/>
    </row>
    <row r="270" spans="2:15" ht="20.100000000000001" customHeight="1" x14ac:dyDescent="0.15">
      <c r="B270" s="92" ph="1"/>
      <c r="K270" s="92" ph="1"/>
    </row>
    <row r="272" spans="2:15" ht="20.100000000000001" customHeight="1" x14ac:dyDescent="0.15">
      <c r="B272" s="92" ph="1"/>
      <c r="K272" s="92" ph="1"/>
    </row>
    <row r="274" spans="2:15" ht="20.100000000000001" customHeight="1" x14ac:dyDescent="0.15">
      <c r="B274" s="92" ph="1"/>
      <c r="K274" s="92" ph="1"/>
    </row>
    <row r="276" spans="2:15" ht="20.100000000000001" customHeight="1" x14ac:dyDescent="0.15">
      <c r="B276" s="92" ph="1"/>
      <c r="F276" s="92" ph="1"/>
      <c r="K276" s="92" ph="1"/>
      <c r="O276" s="92" ph="1"/>
    </row>
    <row r="278" spans="2:15" ht="20.100000000000001" customHeight="1" x14ac:dyDescent="0.15">
      <c r="B278" s="92" ph="1"/>
      <c r="K278" s="92" ph="1"/>
    </row>
    <row r="279" spans="2:15" ht="20.100000000000001" customHeight="1" x14ac:dyDescent="0.15">
      <c r="B279" s="92" ph="1"/>
      <c r="K279" s="92" ph="1"/>
    </row>
    <row r="280" spans="2:15" ht="20.100000000000001" customHeight="1" x14ac:dyDescent="0.15">
      <c r="B280" s="92" ph="1"/>
      <c r="K280" s="92" ph="1"/>
    </row>
    <row r="282" spans="2:15" ht="20.100000000000001" customHeight="1" x14ac:dyDescent="0.15">
      <c r="B282" s="92" ph="1"/>
      <c r="K282" s="92" ph="1"/>
    </row>
    <row r="284" spans="2:15" ht="20.100000000000001" customHeight="1" x14ac:dyDescent="0.15">
      <c r="B284" s="92" ph="1"/>
      <c r="F284" s="92" ph="1"/>
      <c r="K284" s="92" ph="1"/>
      <c r="O284" s="92" ph="1"/>
    </row>
    <row r="286" spans="2:15" ht="20.100000000000001" customHeight="1" x14ac:dyDescent="0.15">
      <c r="B286" s="92" ph="1"/>
      <c r="K286" s="92" ph="1"/>
    </row>
    <row r="287" spans="2:15" ht="20.100000000000001" customHeight="1" x14ac:dyDescent="0.15">
      <c r="B287" s="92" ph="1"/>
      <c r="K287" s="92" ph="1"/>
    </row>
    <row r="288" spans="2:15" ht="20.100000000000001" customHeight="1" x14ac:dyDescent="0.15">
      <c r="B288" s="92" ph="1"/>
      <c r="K288" s="92" ph="1"/>
    </row>
    <row r="290" spans="2:15" ht="20.100000000000001" customHeight="1" x14ac:dyDescent="0.15">
      <c r="B290" s="92" ph="1"/>
      <c r="K290" s="92" ph="1"/>
    </row>
    <row r="292" spans="2:15" ht="20.100000000000001" customHeight="1" x14ac:dyDescent="0.15">
      <c r="B292" s="92" ph="1"/>
      <c r="F292" s="92" ph="1"/>
      <c r="K292" s="92" ph="1"/>
      <c r="O292" s="92" ph="1"/>
    </row>
    <row r="294" spans="2:15" ht="20.100000000000001" customHeight="1" x14ac:dyDescent="0.15">
      <c r="B294" s="92" ph="1"/>
      <c r="K294" s="92" ph="1"/>
    </row>
    <row r="295" spans="2:15" ht="20.100000000000001" customHeight="1" x14ac:dyDescent="0.15">
      <c r="B295" s="92" ph="1"/>
      <c r="K295" s="92" ph="1"/>
    </row>
    <row r="296" spans="2:15" ht="20.100000000000001" customHeight="1" x14ac:dyDescent="0.15">
      <c r="B296" s="92" ph="1"/>
      <c r="K296" s="92" ph="1"/>
    </row>
    <row r="298" spans="2:15" ht="20.100000000000001" customHeight="1" x14ac:dyDescent="0.15">
      <c r="B298" s="92" ph="1"/>
      <c r="K298" s="92" ph="1"/>
    </row>
    <row r="300" spans="2:15" ht="20.100000000000001" customHeight="1" x14ac:dyDescent="0.15">
      <c r="B300" s="92" ph="1"/>
      <c r="F300" s="92" ph="1"/>
      <c r="K300" s="92" ph="1"/>
      <c r="O300" s="92" ph="1"/>
    </row>
    <row r="302" spans="2:15" ht="20.100000000000001" customHeight="1" x14ac:dyDescent="0.15">
      <c r="B302" s="92" ph="1"/>
      <c r="K302" s="92" ph="1"/>
    </row>
    <row r="303" spans="2:15" ht="20.100000000000001" customHeight="1" x14ac:dyDescent="0.15">
      <c r="B303" s="92" ph="1"/>
      <c r="K303" s="92" ph="1"/>
    </row>
    <row r="304" spans="2:15" ht="20.100000000000001" customHeight="1" x14ac:dyDescent="0.15">
      <c r="B304" s="92" ph="1"/>
      <c r="K304" s="92" ph="1"/>
    </row>
    <row r="306" spans="2:15" ht="20.100000000000001" customHeight="1" x14ac:dyDescent="0.15">
      <c r="B306" s="92" ph="1"/>
      <c r="K306" s="92" ph="1"/>
    </row>
    <row r="307" spans="2:15" ht="20.100000000000001" customHeight="1" x14ac:dyDescent="0.15">
      <c r="B307" s="92" ph="1"/>
      <c r="K307" s="92" ph="1"/>
    </row>
    <row r="308" spans="2:15" ht="20.100000000000001" customHeight="1" x14ac:dyDescent="0.15">
      <c r="B308" s="92" ph="1"/>
      <c r="K308" s="92" ph="1"/>
    </row>
    <row r="310" spans="2:15" ht="20.100000000000001" customHeight="1" x14ac:dyDescent="0.15">
      <c r="B310" s="92" ph="1"/>
      <c r="F310" s="92" ph="1"/>
      <c r="K310" s="92" ph="1"/>
      <c r="O310" s="92" ph="1"/>
    </row>
    <row r="312" spans="2:15" ht="20.100000000000001" customHeight="1" x14ac:dyDescent="0.15">
      <c r="B312" s="92" ph="1"/>
      <c r="K312" s="92" ph="1"/>
    </row>
    <row r="313" spans="2:15" ht="20.100000000000001" customHeight="1" x14ac:dyDescent="0.15">
      <c r="B313" s="92" ph="1"/>
      <c r="K313" s="92" ph="1"/>
    </row>
    <row r="314" spans="2:15" ht="20.100000000000001" customHeight="1" x14ac:dyDescent="0.15">
      <c r="B314" s="92" ph="1"/>
      <c r="K314" s="92" ph="1"/>
    </row>
    <row r="316" spans="2:15" ht="20.100000000000001" customHeight="1" x14ac:dyDescent="0.15">
      <c r="B316" s="92" ph="1"/>
      <c r="K316" s="92" ph="1"/>
    </row>
    <row r="318" spans="2:15" ht="20.100000000000001" customHeight="1" x14ac:dyDescent="0.15">
      <c r="B318" s="92" ph="1"/>
      <c r="K318" s="92" ph="1"/>
    </row>
    <row r="319" spans="2:15" ht="20.100000000000001" customHeight="1" x14ac:dyDescent="0.15">
      <c r="B319" s="92" ph="1"/>
      <c r="K319" s="92" ph="1"/>
    </row>
    <row r="320" spans="2:15" ht="20.100000000000001" customHeight="1" x14ac:dyDescent="0.15">
      <c r="B320" s="92" ph="1"/>
      <c r="K320" s="92" ph="1"/>
    </row>
    <row r="322" spans="2:15" ht="20.100000000000001" customHeight="1" x14ac:dyDescent="0.15">
      <c r="B322" s="92" ph="1"/>
      <c r="F322" s="92" ph="1"/>
      <c r="K322" s="92" ph="1"/>
      <c r="O322" s="92" ph="1"/>
    </row>
    <row r="324" spans="2:15" ht="20.100000000000001" customHeight="1" x14ac:dyDescent="0.15">
      <c r="B324" s="92" ph="1"/>
      <c r="K324" s="92" ph="1"/>
    </row>
    <row r="325" spans="2:15" ht="20.100000000000001" customHeight="1" x14ac:dyDescent="0.15">
      <c r="B325" s="92" ph="1"/>
      <c r="K325" s="92" ph="1"/>
    </row>
    <row r="326" spans="2:15" ht="20.100000000000001" customHeight="1" x14ac:dyDescent="0.15">
      <c r="B326" s="92" ph="1"/>
      <c r="K326" s="92" ph="1"/>
    </row>
    <row r="328" spans="2:15" ht="20.100000000000001" customHeight="1" x14ac:dyDescent="0.15">
      <c r="B328" s="92" ph="1"/>
      <c r="K328" s="92" ph="1"/>
    </row>
    <row r="330" spans="2:15" ht="20.100000000000001" customHeight="1" x14ac:dyDescent="0.15">
      <c r="B330" s="92" ph="1"/>
      <c r="K330" s="92" ph="1"/>
    </row>
    <row r="331" spans="2:15" ht="20.100000000000001" customHeight="1" x14ac:dyDescent="0.15">
      <c r="B331" s="92" ph="1"/>
      <c r="K331" s="92" ph="1"/>
    </row>
    <row r="333" spans="2:15" ht="20.100000000000001" customHeight="1" x14ac:dyDescent="0.15">
      <c r="B333" s="92" ph="1"/>
      <c r="K333" s="92" ph="1"/>
    </row>
    <row r="334" spans="2:15" ht="20.100000000000001" customHeight="1" x14ac:dyDescent="0.15">
      <c r="B334" s="92" ph="1"/>
      <c r="K334" s="92" ph="1"/>
    </row>
    <row r="336" spans="2:15" ht="20.100000000000001" customHeight="1" x14ac:dyDescent="0.15">
      <c r="B336" s="92" ph="1"/>
      <c r="K336" s="92" ph="1"/>
    </row>
    <row r="337" spans="2:15" ht="20.100000000000001" customHeight="1" x14ac:dyDescent="0.15">
      <c r="B337" s="92" ph="1"/>
      <c r="K337" s="92" ph="1"/>
    </row>
    <row r="338" spans="2:15" ht="20.100000000000001" customHeight="1" x14ac:dyDescent="0.15">
      <c r="B338" s="92" ph="1"/>
      <c r="K338" s="92" ph="1"/>
    </row>
    <row r="340" spans="2:15" ht="20.100000000000001" customHeight="1" x14ac:dyDescent="0.15">
      <c r="B340" s="92" ph="1"/>
      <c r="F340" s="92" ph="1"/>
      <c r="K340" s="92" ph="1"/>
      <c r="O340" s="92" ph="1"/>
    </row>
    <row r="342" spans="2:15" ht="20.100000000000001" customHeight="1" x14ac:dyDescent="0.15">
      <c r="B342" s="92" ph="1"/>
      <c r="K342" s="92" ph="1"/>
    </row>
    <row r="343" spans="2:15" ht="20.100000000000001" customHeight="1" x14ac:dyDescent="0.15">
      <c r="B343" s="92" ph="1"/>
      <c r="K343" s="92" ph="1"/>
    </row>
    <row r="344" spans="2:15" ht="20.100000000000001" customHeight="1" x14ac:dyDescent="0.15">
      <c r="B344" s="92" ph="1"/>
      <c r="K344" s="92" ph="1"/>
    </row>
    <row r="346" spans="2:15" ht="20.100000000000001" customHeight="1" x14ac:dyDescent="0.15">
      <c r="B346" s="92" ph="1"/>
      <c r="K346" s="92" ph="1"/>
    </row>
    <row r="348" spans="2:15" ht="20.100000000000001" customHeight="1" x14ac:dyDescent="0.15">
      <c r="B348" s="92" ph="1"/>
      <c r="K348" s="92" ph="1"/>
    </row>
    <row r="349" spans="2:15" ht="20.100000000000001" customHeight="1" x14ac:dyDescent="0.15">
      <c r="B349" s="92" ph="1"/>
      <c r="K349" s="92" ph="1"/>
    </row>
    <row r="351" spans="2:15" ht="20.100000000000001" customHeight="1" x14ac:dyDescent="0.15">
      <c r="B351" s="92" ph="1"/>
      <c r="K351" s="92" ph="1"/>
    </row>
    <row r="352" spans="2:15" ht="20.100000000000001" customHeight="1" x14ac:dyDescent="0.15">
      <c r="B352" s="92" ph="1"/>
      <c r="K352" s="92" ph="1"/>
    </row>
    <row r="353" spans="2:15" ht="20.100000000000001" customHeight="1" x14ac:dyDescent="0.15">
      <c r="B353" s="92" ph="1"/>
      <c r="K353" s="92" ph="1"/>
    </row>
    <row r="355" spans="2:15" ht="20.100000000000001" customHeight="1" x14ac:dyDescent="0.15">
      <c r="B355" s="92" ph="1"/>
      <c r="F355" s="92" ph="1"/>
      <c r="K355" s="92" ph="1"/>
      <c r="O355" s="92" ph="1"/>
    </row>
    <row r="357" spans="2:15" ht="20.100000000000001" customHeight="1" x14ac:dyDescent="0.15">
      <c r="B357" s="92" ph="1"/>
      <c r="K357" s="92" ph="1"/>
    </row>
    <row r="358" spans="2:15" ht="20.100000000000001" customHeight="1" x14ac:dyDescent="0.15">
      <c r="B358" s="92" ph="1"/>
      <c r="K358" s="92" ph="1"/>
    </row>
    <row r="359" spans="2:15" ht="20.100000000000001" customHeight="1" x14ac:dyDescent="0.15">
      <c r="B359" s="92" ph="1"/>
      <c r="K359" s="92" ph="1"/>
    </row>
    <row r="361" spans="2:15" ht="20.100000000000001" customHeight="1" x14ac:dyDescent="0.15">
      <c r="B361" s="92" ph="1"/>
      <c r="K361" s="92" ph="1"/>
    </row>
    <row r="363" spans="2:15" ht="20.100000000000001" customHeight="1" x14ac:dyDescent="0.15">
      <c r="B363" s="92" ph="1"/>
      <c r="K363" s="92" ph="1"/>
    </row>
    <row r="364" spans="2:15" ht="20.100000000000001" customHeight="1" x14ac:dyDescent="0.15">
      <c r="B364" s="92" ph="1"/>
      <c r="K364" s="92" ph="1"/>
    </row>
    <row r="365" spans="2:15" ht="20.100000000000001" customHeight="1" x14ac:dyDescent="0.15">
      <c r="B365" s="92" ph="1"/>
      <c r="K365" s="92" ph="1"/>
    </row>
    <row r="366" spans="2:15" ht="20.100000000000001" customHeight="1" x14ac:dyDescent="0.15">
      <c r="B366" s="92" ph="1"/>
      <c r="K366" s="92" ph="1"/>
    </row>
    <row r="367" spans="2:15" ht="20.100000000000001" customHeight="1" x14ac:dyDescent="0.15">
      <c r="B367" s="92" ph="1"/>
      <c r="K367" s="92" ph="1"/>
    </row>
    <row r="368" spans="2:15" ht="20.100000000000001" customHeight="1" x14ac:dyDescent="0.15">
      <c r="B368" s="92" ph="1"/>
      <c r="K368" s="92" ph="1"/>
    </row>
    <row r="370" spans="2:11" ht="20.100000000000001" customHeight="1" x14ac:dyDescent="0.15">
      <c r="B370" s="92" ph="1"/>
      <c r="K370" s="92" ph="1"/>
    </row>
    <row r="372" spans="2:11" ht="20.100000000000001" customHeight="1" x14ac:dyDescent="0.15">
      <c r="B372" s="92" ph="1"/>
      <c r="K372" s="92" ph="1"/>
    </row>
    <row r="373" spans="2:11" ht="20.100000000000001" customHeight="1" x14ac:dyDescent="0.15">
      <c r="B373" s="92" ph="1"/>
      <c r="K373" s="92" ph="1"/>
    </row>
    <row r="374" spans="2:11" ht="20.100000000000001" customHeight="1" x14ac:dyDescent="0.15">
      <c r="B374" s="92" ph="1"/>
      <c r="K374" s="92" ph="1"/>
    </row>
    <row r="375" spans="2:11" ht="20.100000000000001" customHeight="1" x14ac:dyDescent="0.15">
      <c r="B375" s="92" ph="1"/>
      <c r="K375" s="92" ph="1"/>
    </row>
    <row r="376" spans="2:11" ht="20.100000000000001" customHeight="1" x14ac:dyDescent="0.15">
      <c r="B376" s="92" ph="1"/>
      <c r="K376" s="92" ph="1"/>
    </row>
  </sheetData>
  <sheetProtection formatCells="0" formatColumns="0" formatRows="0"/>
  <mergeCells count="19">
    <mergeCell ref="D13:H13"/>
    <mergeCell ref="D14:H14"/>
    <mergeCell ref="D15:E15"/>
    <mergeCell ref="G15:H15"/>
    <mergeCell ref="H2:H3"/>
    <mergeCell ref="C3:G3"/>
    <mergeCell ref="C17:H17"/>
    <mergeCell ref="A4:A17"/>
    <mergeCell ref="C4:H4"/>
    <mergeCell ref="C5:H5"/>
    <mergeCell ref="C6:F6"/>
    <mergeCell ref="C7:F7"/>
    <mergeCell ref="C8:H8"/>
    <mergeCell ref="C9:H9"/>
    <mergeCell ref="D10:H10"/>
    <mergeCell ref="D16:E16"/>
    <mergeCell ref="G16:H16"/>
    <mergeCell ref="D11:H11"/>
    <mergeCell ref="D12:H12"/>
  </mergeCells>
  <phoneticPr fontId="3"/>
  <printOptions horizontalCentered="1"/>
  <pageMargins left="0.23622047244094491" right="0.15748031496062992" top="0.45" bottom="0.11811023622047245" header="0.16" footer="0.23622047244094491"/>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6FFCD"/>
  </sheetPr>
  <dimension ref="A1:P379"/>
  <sheetViews>
    <sheetView showGridLines="0" showZeros="0" view="pageBreakPreview" zoomScaleNormal="100" zoomScaleSheetLayoutView="100" workbookViewId="0">
      <selection activeCell="C10" sqref="C10:H10"/>
    </sheetView>
  </sheetViews>
  <sheetFormatPr defaultColWidth="9.125" defaultRowHeight="20.100000000000001" customHeight="1" x14ac:dyDescent="0.15"/>
  <cols>
    <col min="1" max="1" width="5" style="92" customWidth="1"/>
    <col min="2" max="7" width="13.875" style="92" customWidth="1"/>
    <col min="8" max="8" width="14.75" style="92" customWidth="1"/>
    <col min="9" max="9" width="2.25" style="92" customWidth="1"/>
    <col min="10" max="10" width="18.375" style="92" customWidth="1"/>
    <col min="11" max="16384" width="9.125" style="92"/>
  </cols>
  <sheetData>
    <row r="1" spans="1:10" ht="24.6" customHeight="1" x14ac:dyDescent="0.15">
      <c r="A1" s="110" t="s">
        <v>252</v>
      </c>
      <c r="H1" s="112" t="s">
        <v>0</v>
      </c>
    </row>
    <row r="2" spans="1:10" ht="24.6" customHeight="1" x14ac:dyDescent="0.15">
      <c r="A2" s="93" t="str">
        <f>応募用紙1!A3</f>
        <v>令和8年度　第42回都市公園等コンクール　『①設計部門』</v>
      </c>
      <c r="H2" s="428">
        <f>応募用紙1!O3</f>
        <v>0</v>
      </c>
    </row>
    <row r="3" spans="1:10" ht="24.6" customHeight="1" thickBot="1" x14ac:dyDescent="0.2">
      <c r="A3" s="127"/>
      <c r="B3" s="135" t="s">
        <v>153</v>
      </c>
      <c r="C3" s="488" t="str">
        <f>応募用紙1!C6</f>
        <v>(20字程度）</v>
      </c>
      <c r="D3" s="488"/>
      <c r="E3" s="488"/>
      <c r="F3" s="488"/>
      <c r="G3" s="489"/>
      <c r="H3" s="428"/>
    </row>
    <row r="4" spans="1:10" ht="9.9499999999999993" customHeight="1" x14ac:dyDescent="0.15">
      <c r="A4" s="532"/>
      <c r="B4" s="533"/>
      <c r="C4" s="492" t="s">
        <v>316</v>
      </c>
      <c r="D4" s="492"/>
      <c r="E4" s="492"/>
      <c r="F4" s="492"/>
      <c r="G4" s="492"/>
      <c r="H4" s="493"/>
    </row>
    <row r="5" spans="1:10" ht="18.600000000000001" customHeight="1" x14ac:dyDescent="0.15">
      <c r="A5" s="527" t="s">
        <v>190</v>
      </c>
      <c r="B5" s="528"/>
      <c r="C5" s="529">
        <f>C10</f>
        <v>0</v>
      </c>
      <c r="D5" s="530"/>
      <c r="E5" s="530"/>
      <c r="F5" s="530"/>
      <c r="G5" s="530"/>
      <c r="H5" s="531"/>
    </row>
    <row r="6" spans="1:10" ht="18.600000000000001" customHeight="1" x14ac:dyDescent="0.15">
      <c r="A6" s="517" t="s">
        <v>63</v>
      </c>
      <c r="B6" s="518"/>
      <c r="C6" s="519">
        <f>C24</f>
        <v>0</v>
      </c>
      <c r="D6" s="520"/>
      <c r="E6" s="520"/>
      <c r="F6" s="520"/>
      <c r="G6" s="520"/>
      <c r="H6" s="521"/>
    </row>
    <row r="7" spans="1:10" ht="18.600000000000001" customHeight="1" x14ac:dyDescent="0.15">
      <c r="A7" s="517" t="s">
        <v>64</v>
      </c>
      <c r="B7" s="518"/>
      <c r="C7" s="519">
        <f>C34</f>
        <v>0</v>
      </c>
      <c r="D7" s="520"/>
      <c r="E7" s="520"/>
      <c r="F7" s="520"/>
      <c r="G7" s="520"/>
      <c r="H7" s="521"/>
    </row>
    <row r="8" spans="1:10" ht="18.600000000000001" customHeight="1" thickBot="1" x14ac:dyDescent="0.2">
      <c r="A8" s="522" t="s">
        <v>191</v>
      </c>
      <c r="B8" s="523"/>
      <c r="C8" s="524">
        <f>C44</f>
        <v>0</v>
      </c>
      <c r="D8" s="525"/>
      <c r="E8" s="525"/>
      <c r="F8" s="525"/>
      <c r="G8" s="525"/>
      <c r="H8" s="526"/>
    </row>
    <row r="9" spans="1:10" ht="18.600000000000001" customHeight="1" x14ac:dyDescent="0.15">
      <c r="A9" s="499" t="s">
        <v>443</v>
      </c>
      <c r="B9" s="222" t="s">
        <v>36</v>
      </c>
      <c r="C9" s="508"/>
      <c r="D9" s="508"/>
      <c r="E9" s="508"/>
      <c r="F9" s="508"/>
      <c r="G9" s="508"/>
      <c r="H9" s="509"/>
    </row>
    <row r="10" spans="1:10" ht="18.600000000000001" customHeight="1" thickBot="1" x14ac:dyDescent="0.2">
      <c r="A10" s="500"/>
      <c r="B10" s="103" t="s">
        <v>444</v>
      </c>
      <c r="C10" s="437"/>
      <c r="D10" s="437"/>
      <c r="E10" s="437"/>
      <c r="F10" s="437"/>
      <c r="G10" s="437"/>
      <c r="H10" s="510"/>
      <c r="J10" s="198"/>
    </row>
    <row r="11" spans="1:10" ht="18.600000000000001" customHeight="1" thickBot="1" x14ac:dyDescent="0.2">
      <c r="A11" s="507"/>
      <c r="B11" s="101" t="s">
        <v>36</v>
      </c>
      <c r="C11" s="438"/>
      <c r="D11" s="439"/>
      <c r="E11" s="439"/>
      <c r="F11" s="439"/>
      <c r="G11" s="102"/>
      <c r="H11" s="224"/>
    </row>
    <row r="12" spans="1:10" ht="18.600000000000001" customHeight="1" thickBot="1" x14ac:dyDescent="0.2">
      <c r="A12" s="507"/>
      <c r="B12" s="103" t="s">
        <v>41</v>
      </c>
      <c r="C12" s="440"/>
      <c r="D12" s="441"/>
      <c r="E12" s="441"/>
      <c r="F12" s="94" t="s">
        <v>21</v>
      </c>
      <c r="G12" s="512"/>
      <c r="H12" s="513"/>
    </row>
    <row r="13" spans="1:10" ht="18.600000000000001" customHeight="1" x14ac:dyDescent="0.15">
      <c r="A13" s="500"/>
      <c r="B13" s="98" t="s">
        <v>12</v>
      </c>
      <c r="C13" s="442" t="s">
        <v>22</v>
      </c>
      <c r="D13" s="443"/>
      <c r="E13" s="443"/>
      <c r="F13" s="443"/>
      <c r="G13" s="443"/>
      <c r="H13" s="511"/>
    </row>
    <row r="14" spans="1:10" ht="18.600000000000001" customHeight="1" x14ac:dyDescent="0.15">
      <c r="A14" s="500"/>
      <c r="B14" s="98"/>
      <c r="C14" s="445"/>
      <c r="D14" s="446"/>
      <c r="E14" s="446"/>
      <c r="F14" s="446"/>
      <c r="G14" s="446"/>
      <c r="H14" s="468"/>
    </row>
    <row r="15" spans="1:10" ht="18.600000000000001" customHeight="1" x14ac:dyDescent="0.15">
      <c r="A15" s="500"/>
      <c r="B15" s="115" t="s">
        <v>60</v>
      </c>
      <c r="C15" s="95" t="s">
        <v>23</v>
      </c>
      <c r="D15" s="431"/>
      <c r="E15" s="431"/>
      <c r="F15" s="431"/>
      <c r="G15" s="431"/>
      <c r="H15" s="462"/>
    </row>
    <row r="16" spans="1:10" ht="18.600000000000001" customHeight="1" x14ac:dyDescent="0.15">
      <c r="A16" s="500"/>
      <c r="B16" s="116" t="s">
        <v>61</v>
      </c>
      <c r="C16" s="97" t="s">
        <v>24</v>
      </c>
      <c r="D16" s="450" t="s">
        <v>43</v>
      </c>
      <c r="E16" s="451"/>
      <c r="F16" s="451"/>
      <c r="G16" s="451"/>
      <c r="H16" s="461"/>
    </row>
    <row r="17" spans="1:16" ht="18.600000000000001" customHeight="1" x14ac:dyDescent="0.15">
      <c r="A17" s="500"/>
      <c r="B17" s="117" t="s">
        <v>249</v>
      </c>
      <c r="C17" s="118"/>
      <c r="D17" s="445"/>
      <c r="E17" s="446"/>
      <c r="F17" s="446"/>
      <c r="G17" s="446"/>
      <c r="H17" s="468"/>
    </row>
    <row r="18" spans="1:16" ht="18.600000000000001" customHeight="1" x14ac:dyDescent="0.15">
      <c r="A18" s="500"/>
      <c r="B18" s="119"/>
      <c r="C18" s="101" t="s">
        <v>36</v>
      </c>
      <c r="D18" s="439"/>
      <c r="E18" s="439"/>
      <c r="F18" s="439"/>
      <c r="G18" s="439"/>
      <c r="H18" s="460"/>
    </row>
    <row r="19" spans="1:16" ht="18.600000000000001" customHeight="1" x14ac:dyDescent="0.15">
      <c r="A19" s="500"/>
      <c r="B19" s="119" t="s">
        <v>162</v>
      </c>
      <c r="C19" s="103" t="s">
        <v>25</v>
      </c>
      <c r="D19" s="441"/>
      <c r="E19" s="441"/>
      <c r="F19" s="441"/>
      <c r="G19" s="441"/>
      <c r="H19" s="459"/>
    </row>
    <row r="20" spans="1:16" ht="18.600000000000001" customHeight="1" x14ac:dyDescent="0.15">
      <c r="A20" s="500"/>
      <c r="B20" s="117"/>
      <c r="C20" s="95" t="s">
        <v>26</v>
      </c>
      <c r="D20" s="426"/>
      <c r="E20" s="427"/>
      <c r="F20" s="95" t="s">
        <v>27</v>
      </c>
      <c r="G20" s="426"/>
      <c r="H20" s="462"/>
    </row>
    <row r="21" spans="1:16" ht="18.600000000000001" customHeight="1" x14ac:dyDescent="0.15">
      <c r="A21" s="500"/>
      <c r="B21" s="120"/>
      <c r="C21" s="95" t="s">
        <v>28</v>
      </c>
      <c r="D21" s="448"/>
      <c r="E21" s="449"/>
      <c r="F21" s="95" t="s">
        <v>29</v>
      </c>
      <c r="G21" s="448"/>
      <c r="H21" s="506"/>
    </row>
    <row r="22" spans="1:16" ht="27" customHeight="1" thickBot="1" x14ac:dyDescent="0.2">
      <c r="A22" s="500"/>
      <c r="B22" s="98" t="s">
        <v>574</v>
      </c>
      <c r="C22" s="514" t="s">
        <v>576</v>
      </c>
      <c r="D22" s="515"/>
      <c r="E22" s="515"/>
      <c r="F22" s="515"/>
      <c r="G22" s="515"/>
      <c r="H22" s="516"/>
    </row>
    <row r="23" spans="1:16" ht="18" customHeight="1" x14ac:dyDescent="0.15">
      <c r="A23" s="499" t="s">
        <v>52</v>
      </c>
      <c r="B23" s="222" t="s">
        <v>36</v>
      </c>
      <c r="C23" s="456"/>
      <c r="D23" s="457"/>
      <c r="E23" s="457"/>
      <c r="F23" s="457"/>
      <c r="G23" s="457"/>
      <c r="H23" s="458"/>
    </row>
    <row r="24" spans="1:16" ht="18" customHeight="1" x14ac:dyDescent="0.15">
      <c r="A24" s="500"/>
      <c r="B24" s="103" t="s">
        <v>19</v>
      </c>
      <c r="C24" s="440"/>
      <c r="D24" s="441"/>
      <c r="E24" s="441"/>
      <c r="F24" s="441"/>
      <c r="G24" s="441"/>
      <c r="H24" s="459"/>
    </row>
    <row r="25" spans="1:16" ht="18" customHeight="1" x14ac:dyDescent="0.15">
      <c r="A25" s="500"/>
      <c r="B25" s="101" t="s">
        <v>36</v>
      </c>
      <c r="C25" s="438"/>
      <c r="D25" s="439"/>
      <c r="E25" s="439"/>
      <c r="F25" s="439"/>
      <c r="G25" s="439"/>
      <c r="H25" s="460"/>
    </row>
    <row r="26" spans="1:16" ht="18" customHeight="1" x14ac:dyDescent="0.15">
      <c r="A26" s="500"/>
      <c r="B26" s="103" t="s">
        <v>41</v>
      </c>
      <c r="C26" s="440"/>
      <c r="D26" s="441"/>
      <c r="E26" s="441"/>
      <c r="F26" s="94" t="s">
        <v>504</v>
      </c>
      <c r="G26" s="441"/>
      <c r="H26" s="459"/>
      <c r="K26" s="92" ph="1"/>
    </row>
    <row r="27" spans="1:16" ht="18" customHeight="1" x14ac:dyDescent="0.15">
      <c r="A27" s="500"/>
      <c r="B27" s="97" t="s">
        <v>12</v>
      </c>
      <c r="C27" s="450" t="s">
        <v>22</v>
      </c>
      <c r="D27" s="451"/>
      <c r="E27" s="451"/>
      <c r="F27" s="451"/>
      <c r="G27" s="451"/>
      <c r="H27" s="461"/>
    </row>
    <row r="28" spans="1:16" ht="18" customHeight="1" x14ac:dyDescent="0.15">
      <c r="A28" s="500"/>
      <c r="B28" s="98"/>
      <c r="C28" s="445"/>
      <c r="D28" s="446"/>
      <c r="E28" s="446"/>
      <c r="F28" s="446"/>
      <c r="G28" s="446"/>
      <c r="H28" s="468"/>
    </row>
    <row r="29" spans="1:16" ht="18" customHeight="1" x14ac:dyDescent="0.15">
      <c r="A29" s="500"/>
      <c r="B29" s="469" t="s">
        <v>405</v>
      </c>
      <c r="C29" s="101" t="s">
        <v>36</v>
      </c>
      <c r="D29" s="438"/>
      <c r="E29" s="439"/>
      <c r="F29" s="439"/>
      <c r="G29" s="439"/>
      <c r="H29" s="460"/>
      <c r="K29" s="92" ph="1"/>
    </row>
    <row r="30" spans="1:16" ht="18" customHeight="1" x14ac:dyDescent="0.15">
      <c r="A30" s="500"/>
      <c r="B30" s="470"/>
      <c r="C30" s="103" t="s">
        <v>25</v>
      </c>
      <c r="D30" s="440"/>
      <c r="E30" s="441"/>
      <c r="F30" s="94" t="s">
        <v>505</v>
      </c>
      <c r="G30" s="441"/>
      <c r="H30" s="459"/>
      <c r="K30" s="534"/>
      <c r="L30" s="534"/>
      <c r="M30" s="534"/>
      <c r="N30" s="534"/>
      <c r="O30" s="534"/>
      <c r="P30" s="534"/>
    </row>
    <row r="31" spans="1:16" ht="18" customHeight="1" x14ac:dyDescent="0.15">
      <c r="A31" s="500"/>
      <c r="B31" s="470"/>
      <c r="C31" s="95" t="s">
        <v>26</v>
      </c>
      <c r="D31" s="426"/>
      <c r="E31" s="427"/>
      <c r="F31" s="95" t="s">
        <v>27</v>
      </c>
      <c r="G31" s="426"/>
      <c r="H31" s="462"/>
      <c r="K31" s="534"/>
      <c r="L31" s="534"/>
      <c r="M31" s="534"/>
      <c r="N31" s="534"/>
      <c r="O31" s="534"/>
      <c r="P31" s="534"/>
    </row>
    <row r="32" spans="1:16" ht="18" customHeight="1" thickBot="1" x14ac:dyDescent="0.2">
      <c r="A32" s="501"/>
      <c r="B32" s="471"/>
      <c r="C32" s="223" t="s">
        <v>40</v>
      </c>
      <c r="D32" s="463"/>
      <c r="E32" s="464"/>
      <c r="F32" s="223" t="s">
        <v>29</v>
      </c>
      <c r="G32" s="463"/>
      <c r="H32" s="465"/>
      <c r="K32" s="534"/>
      <c r="L32" s="534"/>
      <c r="M32" s="534"/>
      <c r="N32" s="534"/>
      <c r="O32" s="534"/>
      <c r="P32" s="534"/>
    </row>
    <row r="33" spans="1:11" ht="18" customHeight="1" x14ac:dyDescent="0.15">
      <c r="A33" s="500" t="s">
        <v>65</v>
      </c>
      <c r="B33" s="126" t="s">
        <v>36</v>
      </c>
      <c r="C33" s="456"/>
      <c r="D33" s="457"/>
      <c r="E33" s="457"/>
      <c r="F33" s="457"/>
      <c r="G33" s="457"/>
      <c r="H33" s="458"/>
      <c r="K33" s="92" ph="1"/>
    </row>
    <row r="34" spans="1:11" ht="18" customHeight="1" x14ac:dyDescent="0.15">
      <c r="A34" s="500"/>
      <c r="B34" s="104" t="s">
        <v>20</v>
      </c>
      <c r="C34" s="440"/>
      <c r="D34" s="441"/>
      <c r="E34" s="441"/>
      <c r="F34" s="441"/>
      <c r="G34" s="441"/>
      <c r="H34" s="459"/>
      <c r="K34" s="92" ph="1"/>
    </row>
    <row r="35" spans="1:11" ht="18" customHeight="1" x14ac:dyDescent="0.15">
      <c r="A35" s="500"/>
      <c r="B35" s="101" t="s">
        <v>36</v>
      </c>
      <c r="C35" s="438"/>
      <c r="D35" s="439"/>
      <c r="E35" s="439"/>
      <c r="F35" s="439"/>
      <c r="G35" s="439"/>
      <c r="H35" s="460"/>
      <c r="K35" s="92" ph="1"/>
    </row>
    <row r="36" spans="1:11" ht="18" customHeight="1" x14ac:dyDescent="0.15">
      <c r="A36" s="500"/>
      <c r="B36" s="103" t="s">
        <v>37</v>
      </c>
      <c r="C36" s="440"/>
      <c r="D36" s="441"/>
      <c r="E36" s="441"/>
      <c r="F36" s="94" t="s">
        <v>504</v>
      </c>
      <c r="G36" s="441"/>
      <c r="H36" s="459"/>
      <c r="K36" s="92" ph="1"/>
    </row>
    <row r="37" spans="1:11" ht="18" customHeight="1" x14ac:dyDescent="0.15">
      <c r="A37" s="500"/>
      <c r="B37" s="97" t="s">
        <v>12</v>
      </c>
      <c r="C37" s="450" t="s">
        <v>22</v>
      </c>
      <c r="D37" s="451"/>
      <c r="E37" s="451"/>
      <c r="F37" s="451"/>
      <c r="G37" s="451"/>
      <c r="H37" s="461"/>
    </row>
    <row r="38" spans="1:11" ht="18" customHeight="1" x14ac:dyDescent="0.15">
      <c r="A38" s="500"/>
      <c r="B38" s="98"/>
      <c r="C38" s="445"/>
      <c r="D38" s="446"/>
      <c r="E38" s="446"/>
      <c r="F38" s="446"/>
      <c r="G38" s="446"/>
      <c r="H38" s="468"/>
    </row>
    <row r="39" spans="1:11" ht="18" customHeight="1" x14ac:dyDescent="0.15">
      <c r="A39" s="500"/>
      <c r="B39" s="469" t="s">
        <v>405</v>
      </c>
      <c r="C39" s="101" t="s">
        <v>36</v>
      </c>
      <c r="D39" s="438"/>
      <c r="E39" s="439"/>
      <c r="F39" s="439"/>
      <c r="G39" s="439"/>
      <c r="H39" s="460"/>
      <c r="K39" s="92" ph="1"/>
    </row>
    <row r="40" spans="1:11" ht="18" customHeight="1" x14ac:dyDescent="0.15">
      <c r="A40" s="500"/>
      <c r="B40" s="470"/>
      <c r="C40" s="103" t="s">
        <v>25</v>
      </c>
      <c r="D40" s="440"/>
      <c r="E40" s="441"/>
      <c r="F40" s="94" t="s">
        <v>505</v>
      </c>
      <c r="G40" s="441"/>
      <c r="H40" s="459"/>
    </row>
    <row r="41" spans="1:11" ht="18" customHeight="1" x14ac:dyDescent="0.15">
      <c r="A41" s="500"/>
      <c r="B41" s="470"/>
      <c r="C41" s="95" t="s">
        <v>26</v>
      </c>
      <c r="D41" s="426"/>
      <c r="E41" s="427"/>
      <c r="F41" s="95" t="s">
        <v>27</v>
      </c>
      <c r="G41" s="426"/>
      <c r="H41" s="462"/>
    </row>
    <row r="42" spans="1:11" ht="18" customHeight="1" thickBot="1" x14ac:dyDescent="0.2">
      <c r="A42" s="500"/>
      <c r="B42" s="470"/>
      <c r="C42" s="223" t="s">
        <v>40</v>
      </c>
      <c r="D42" s="463"/>
      <c r="E42" s="464"/>
      <c r="F42" s="223" t="s">
        <v>29</v>
      </c>
      <c r="G42" s="463"/>
      <c r="H42" s="465"/>
    </row>
    <row r="43" spans="1:11" ht="18" customHeight="1" x14ac:dyDescent="0.15">
      <c r="A43" s="499" t="s">
        <v>193</v>
      </c>
      <c r="B43" s="222" t="s">
        <v>36</v>
      </c>
      <c r="C43" s="456"/>
      <c r="D43" s="457"/>
      <c r="E43" s="457"/>
      <c r="F43" s="457"/>
      <c r="G43" s="457"/>
      <c r="H43" s="458"/>
    </row>
    <row r="44" spans="1:11" ht="18" customHeight="1" x14ac:dyDescent="0.15">
      <c r="A44" s="500"/>
      <c r="B44" s="104" t="s">
        <v>20</v>
      </c>
      <c r="C44" s="440"/>
      <c r="D44" s="441"/>
      <c r="E44" s="441"/>
      <c r="F44" s="441"/>
      <c r="G44" s="441"/>
      <c r="H44" s="459"/>
    </row>
    <row r="45" spans="1:11" ht="18" customHeight="1" x14ac:dyDescent="0.15">
      <c r="A45" s="500"/>
      <c r="B45" s="101" t="s">
        <v>36</v>
      </c>
      <c r="C45" s="438"/>
      <c r="D45" s="439"/>
      <c r="E45" s="439"/>
      <c r="F45" s="439"/>
      <c r="G45" s="439"/>
      <c r="H45" s="460"/>
    </row>
    <row r="46" spans="1:11" ht="18" customHeight="1" x14ac:dyDescent="0.15">
      <c r="A46" s="500"/>
      <c r="B46" s="103" t="s">
        <v>37</v>
      </c>
      <c r="C46" s="440"/>
      <c r="D46" s="441"/>
      <c r="E46" s="441"/>
      <c r="F46" s="94" t="s">
        <v>504</v>
      </c>
      <c r="G46" s="441"/>
      <c r="H46" s="459"/>
    </row>
    <row r="47" spans="1:11" ht="18" customHeight="1" x14ac:dyDescent="0.15">
      <c r="A47" s="500"/>
      <c r="B47" s="97" t="s">
        <v>12</v>
      </c>
      <c r="C47" s="450" t="s">
        <v>22</v>
      </c>
      <c r="D47" s="451"/>
      <c r="E47" s="451"/>
      <c r="F47" s="451"/>
      <c r="G47" s="451"/>
      <c r="H47" s="461"/>
    </row>
    <row r="48" spans="1:11" ht="18" customHeight="1" x14ac:dyDescent="0.15">
      <c r="A48" s="500"/>
      <c r="B48" s="98"/>
      <c r="C48" s="445"/>
      <c r="D48" s="446"/>
      <c r="E48" s="446"/>
      <c r="F48" s="446"/>
      <c r="G48" s="446"/>
      <c r="H48" s="468"/>
    </row>
    <row r="49" spans="1:11" ht="18" customHeight="1" x14ac:dyDescent="0.15">
      <c r="A49" s="500"/>
      <c r="B49" s="469" t="s">
        <v>405</v>
      </c>
      <c r="C49" s="101" t="s">
        <v>36</v>
      </c>
      <c r="D49" s="438"/>
      <c r="E49" s="439"/>
      <c r="F49" s="439"/>
      <c r="G49" s="439"/>
      <c r="H49" s="460"/>
    </row>
    <row r="50" spans="1:11" ht="18" customHeight="1" x14ac:dyDescent="0.15">
      <c r="A50" s="500"/>
      <c r="B50" s="470"/>
      <c r="C50" s="103" t="s">
        <v>25</v>
      </c>
      <c r="D50" s="440"/>
      <c r="E50" s="441"/>
      <c r="F50" s="94" t="s">
        <v>505</v>
      </c>
      <c r="G50" s="441"/>
      <c r="H50" s="459"/>
    </row>
    <row r="51" spans="1:11" ht="18" customHeight="1" x14ac:dyDescent="0.15">
      <c r="A51" s="500"/>
      <c r="B51" s="470"/>
      <c r="C51" s="95" t="s">
        <v>26</v>
      </c>
      <c r="D51" s="426"/>
      <c r="E51" s="427"/>
      <c r="F51" s="95" t="s">
        <v>27</v>
      </c>
      <c r="G51" s="426"/>
      <c r="H51" s="462"/>
    </row>
    <row r="52" spans="1:11" ht="18" customHeight="1" thickBot="1" x14ac:dyDescent="0.2">
      <c r="A52" s="501"/>
      <c r="B52" s="471"/>
      <c r="C52" s="223" t="s">
        <v>40</v>
      </c>
      <c r="D52" s="463"/>
      <c r="E52" s="464"/>
      <c r="F52" s="223" t="s">
        <v>29</v>
      </c>
      <c r="G52" s="463"/>
      <c r="H52" s="465"/>
    </row>
    <row r="53" spans="1:11" ht="20.100000000000001" customHeight="1" x14ac:dyDescent="0.15">
      <c r="A53" s="225" t="s">
        <v>264</v>
      </c>
      <c r="H53" s="228" t="s">
        <v>0</v>
      </c>
    </row>
    <row r="54" spans="1:11" ht="20.100000000000001" customHeight="1" x14ac:dyDescent="0.15">
      <c r="A54" s="226" t="str">
        <f>A2</f>
        <v>令和8年度　第42回都市公園等コンクール　『①設計部門』</v>
      </c>
      <c r="H54" s="487">
        <f>表紙!AE3</f>
        <v>0</v>
      </c>
    </row>
    <row r="55" spans="1:11" ht="20.100000000000001" customHeight="1" x14ac:dyDescent="0.15">
      <c r="A55" s="227"/>
      <c r="B55" s="135" t="s">
        <v>153</v>
      </c>
      <c r="C55" s="488" t="str">
        <f>C3</f>
        <v>(20字程度）</v>
      </c>
      <c r="D55" s="488"/>
      <c r="E55" s="488"/>
      <c r="F55" s="488"/>
      <c r="G55" s="489"/>
      <c r="H55" s="487"/>
    </row>
    <row r="56" spans="1:11" ht="9.9499999999999993" customHeight="1" x14ac:dyDescent="0.15">
      <c r="A56" s="502"/>
      <c r="B56" s="503"/>
      <c r="C56" s="504" t="s">
        <v>316</v>
      </c>
      <c r="D56" s="504"/>
      <c r="E56" s="504"/>
      <c r="F56" s="504"/>
      <c r="G56" s="504"/>
      <c r="H56" s="505"/>
    </row>
    <row r="57" spans="1:11" ht="20.100000000000001" customHeight="1" x14ac:dyDescent="0.15">
      <c r="A57" s="477" t="str">
        <f>A61</f>
        <v>連名者５</v>
      </c>
      <c r="B57" s="478"/>
      <c r="C57" s="479">
        <f>C62</f>
        <v>0</v>
      </c>
      <c r="D57" s="480"/>
      <c r="E57" s="480"/>
      <c r="F57" s="480"/>
      <c r="G57" s="480"/>
      <c r="H57" s="481"/>
    </row>
    <row r="58" spans="1:11" ht="20.100000000000001" customHeight="1" x14ac:dyDescent="0.15">
      <c r="A58" s="482" t="str">
        <f>A71</f>
        <v>連名者６</v>
      </c>
      <c r="B58" s="483"/>
      <c r="C58" s="484">
        <f>C72</f>
        <v>0</v>
      </c>
      <c r="D58" s="485"/>
      <c r="E58" s="485"/>
      <c r="F58" s="485"/>
      <c r="G58" s="485"/>
      <c r="H58" s="486"/>
    </row>
    <row r="59" spans="1:11" ht="20.100000000000001" customHeight="1" x14ac:dyDescent="0.15">
      <c r="A59" s="482" t="str">
        <f>A81</f>
        <v>連名者７</v>
      </c>
      <c r="B59" s="483"/>
      <c r="C59" s="484">
        <f>C82</f>
        <v>0</v>
      </c>
      <c r="D59" s="485"/>
      <c r="E59" s="485"/>
      <c r="F59" s="485"/>
      <c r="G59" s="485"/>
      <c r="H59" s="486"/>
    </row>
    <row r="60" spans="1:11" ht="20.100000000000001" customHeight="1" thickBot="1" x14ac:dyDescent="0.2">
      <c r="A60" s="494" t="str">
        <f>A91</f>
        <v>連名者８</v>
      </c>
      <c r="B60" s="495"/>
      <c r="C60" s="496">
        <f>C92</f>
        <v>0</v>
      </c>
      <c r="D60" s="497"/>
      <c r="E60" s="497"/>
      <c r="F60" s="497"/>
      <c r="G60" s="497"/>
      <c r="H60" s="498"/>
    </row>
    <row r="61" spans="1:11" ht="20.100000000000001" customHeight="1" x14ac:dyDescent="0.15">
      <c r="A61" s="466" t="s">
        <v>256</v>
      </c>
      <c r="B61" s="222" t="s">
        <v>36</v>
      </c>
      <c r="C61" s="456"/>
      <c r="D61" s="457"/>
      <c r="E61" s="457"/>
      <c r="F61" s="457"/>
      <c r="G61" s="457"/>
      <c r="H61" s="458"/>
      <c r="K61" s="92" ph="1"/>
    </row>
    <row r="62" spans="1:11" ht="20.100000000000001" customHeight="1" x14ac:dyDescent="0.15">
      <c r="A62" s="455"/>
      <c r="B62" s="104" t="s">
        <v>20</v>
      </c>
      <c r="C62" s="440"/>
      <c r="D62" s="441"/>
      <c r="E62" s="441"/>
      <c r="F62" s="441"/>
      <c r="G62" s="441"/>
      <c r="H62" s="459"/>
    </row>
    <row r="63" spans="1:11" ht="20.100000000000001" customHeight="1" x14ac:dyDescent="0.15">
      <c r="A63" s="455"/>
      <c r="B63" s="101" t="s">
        <v>36</v>
      </c>
      <c r="C63" s="438"/>
      <c r="D63" s="439"/>
      <c r="E63" s="439"/>
      <c r="F63" s="439"/>
      <c r="G63" s="439"/>
      <c r="H63" s="460"/>
      <c r="K63" s="92" ph="1"/>
    </row>
    <row r="64" spans="1:11" ht="20.100000000000001" customHeight="1" x14ac:dyDescent="0.15">
      <c r="A64" s="455"/>
      <c r="B64" s="103" t="s">
        <v>37</v>
      </c>
      <c r="C64" s="440"/>
      <c r="D64" s="441"/>
      <c r="E64" s="441"/>
      <c r="F64" s="94" t="s">
        <v>504</v>
      </c>
      <c r="G64" s="441"/>
      <c r="H64" s="459"/>
    </row>
    <row r="65" spans="1:8" ht="20.100000000000001" customHeight="1" x14ac:dyDescent="0.15">
      <c r="A65" s="455"/>
      <c r="B65" s="97" t="s">
        <v>12</v>
      </c>
      <c r="C65" s="450" t="s">
        <v>22</v>
      </c>
      <c r="D65" s="451"/>
      <c r="E65" s="451"/>
      <c r="F65" s="451"/>
      <c r="G65" s="451"/>
      <c r="H65" s="461"/>
    </row>
    <row r="66" spans="1:8" ht="20.100000000000001" customHeight="1" x14ac:dyDescent="0.15">
      <c r="A66" s="455"/>
      <c r="B66" s="98"/>
      <c r="C66" s="445"/>
      <c r="D66" s="446"/>
      <c r="E66" s="446"/>
      <c r="F66" s="446"/>
      <c r="G66" s="446"/>
      <c r="H66" s="468"/>
    </row>
    <row r="67" spans="1:8" ht="20.100000000000001" customHeight="1" x14ac:dyDescent="0.15">
      <c r="A67" s="455"/>
      <c r="B67" s="469" t="s">
        <v>405</v>
      </c>
      <c r="C67" s="101" t="s">
        <v>36</v>
      </c>
      <c r="D67" s="438"/>
      <c r="E67" s="439"/>
      <c r="F67" s="439"/>
      <c r="G67" s="439"/>
      <c r="H67" s="460"/>
    </row>
    <row r="68" spans="1:8" ht="20.100000000000001" customHeight="1" x14ac:dyDescent="0.15">
      <c r="A68" s="455"/>
      <c r="B68" s="470"/>
      <c r="C68" s="103" t="s">
        <v>25</v>
      </c>
      <c r="D68" s="440"/>
      <c r="E68" s="441"/>
      <c r="F68" s="94" t="s">
        <v>505</v>
      </c>
      <c r="G68" s="441"/>
      <c r="H68" s="459"/>
    </row>
    <row r="69" spans="1:8" ht="20.100000000000001" customHeight="1" x14ac:dyDescent="0.15">
      <c r="A69" s="455"/>
      <c r="B69" s="470"/>
      <c r="C69" s="95" t="s">
        <v>26</v>
      </c>
      <c r="D69" s="426"/>
      <c r="E69" s="427"/>
      <c r="F69" s="95" t="s">
        <v>27</v>
      </c>
      <c r="G69" s="426"/>
      <c r="H69" s="462"/>
    </row>
    <row r="70" spans="1:8" ht="20.100000000000001" customHeight="1" thickBot="1" x14ac:dyDescent="0.2">
      <c r="A70" s="467"/>
      <c r="B70" s="471"/>
      <c r="C70" s="223" t="s">
        <v>40</v>
      </c>
      <c r="D70" s="463"/>
      <c r="E70" s="464"/>
      <c r="F70" s="223" t="s">
        <v>29</v>
      </c>
      <c r="G70" s="463"/>
      <c r="H70" s="465"/>
    </row>
    <row r="71" spans="1:8" ht="20.100000000000001" customHeight="1" x14ac:dyDescent="0.15">
      <c r="A71" s="455" t="s">
        <v>257</v>
      </c>
      <c r="B71" s="222" t="s">
        <v>36</v>
      </c>
      <c r="C71" s="456"/>
      <c r="D71" s="457"/>
      <c r="E71" s="457"/>
      <c r="F71" s="457"/>
      <c r="G71" s="457"/>
      <c r="H71" s="458"/>
    </row>
    <row r="72" spans="1:8" ht="20.100000000000001" customHeight="1" x14ac:dyDescent="0.15">
      <c r="A72" s="455"/>
      <c r="B72" s="104" t="s">
        <v>20</v>
      </c>
      <c r="C72" s="440"/>
      <c r="D72" s="441"/>
      <c r="E72" s="441"/>
      <c r="F72" s="441"/>
      <c r="G72" s="441"/>
      <c r="H72" s="459"/>
    </row>
    <row r="73" spans="1:8" ht="20.100000000000001" customHeight="1" x14ac:dyDescent="0.15">
      <c r="A73" s="455"/>
      <c r="B73" s="101" t="s">
        <v>36</v>
      </c>
      <c r="C73" s="438"/>
      <c r="D73" s="439"/>
      <c r="E73" s="439"/>
      <c r="F73" s="439"/>
      <c r="G73" s="439"/>
      <c r="H73" s="460"/>
    </row>
    <row r="74" spans="1:8" ht="20.100000000000001" customHeight="1" x14ac:dyDescent="0.15">
      <c r="A74" s="455"/>
      <c r="B74" s="103" t="s">
        <v>37</v>
      </c>
      <c r="C74" s="440"/>
      <c r="D74" s="441"/>
      <c r="E74" s="441"/>
      <c r="F74" s="94" t="s">
        <v>504</v>
      </c>
      <c r="G74" s="441"/>
      <c r="H74" s="459"/>
    </row>
    <row r="75" spans="1:8" ht="20.100000000000001" customHeight="1" x14ac:dyDescent="0.15">
      <c r="A75" s="455"/>
      <c r="B75" s="97" t="s">
        <v>12</v>
      </c>
      <c r="C75" s="450" t="s">
        <v>22</v>
      </c>
      <c r="D75" s="451"/>
      <c r="E75" s="451"/>
      <c r="F75" s="451"/>
      <c r="G75" s="451"/>
      <c r="H75" s="461"/>
    </row>
    <row r="76" spans="1:8" ht="20.100000000000001" customHeight="1" x14ac:dyDescent="0.15">
      <c r="A76" s="455"/>
      <c r="B76" s="98"/>
      <c r="C76" s="445"/>
      <c r="D76" s="446"/>
      <c r="E76" s="446"/>
      <c r="F76" s="446"/>
      <c r="G76" s="446"/>
      <c r="H76" s="468"/>
    </row>
    <row r="77" spans="1:8" ht="20.100000000000001" customHeight="1" x14ac:dyDescent="0.15">
      <c r="A77" s="455"/>
      <c r="B77" s="469" t="s">
        <v>405</v>
      </c>
      <c r="C77" s="101" t="s">
        <v>36</v>
      </c>
      <c r="D77" s="438"/>
      <c r="E77" s="439"/>
      <c r="F77" s="439"/>
      <c r="G77" s="439"/>
      <c r="H77" s="460"/>
    </row>
    <row r="78" spans="1:8" ht="20.100000000000001" customHeight="1" x14ac:dyDescent="0.15">
      <c r="A78" s="455"/>
      <c r="B78" s="470"/>
      <c r="C78" s="103" t="s">
        <v>25</v>
      </c>
      <c r="D78" s="440"/>
      <c r="E78" s="441"/>
      <c r="F78" s="94" t="s">
        <v>505</v>
      </c>
      <c r="G78" s="441"/>
      <c r="H78" s="459"/>
    </row>
    <row r="79" spans="1:8" ht="20.100000000000001" customHeight="1" x14ac:dyDescent="0.15">
      <c r="A79" s="455"/>
      <c r="B79" s="470"/>
      <c r="C79" s="95" t="s">
        <v>26</v>
      </c>
      <c r="D79" s="426"/>
      <c r="E79" s="427"/>
      <c r="F79" s="95" t="s">
        <v>27</v>
      </c>
      <c r="G79" s="426"/>
      <c r="H79" s="462"/>
    </row>
    <row r="80" spans="1:8" ht="20.100000000000001" customHeight="1" thickBot="1" x14ac:dyDescent="0.2">
      <c r="A80" s="455"/>
      <c r="B80" s="471"/>
      <c r="C80" s="223" t="s">
        <v>40</v>
      </c>
      <c r="D80" s="463"/>
      <c r="E80" s="464"/>
      <c r="F80" s="223" t="s">
        <v>29</v>
      </c>
      <c r="G80" s="463"/>
      <c r="H80" s="465"/>
    </row>
    <row r="81" spans="1:15" ht="20.100000000000001" customHeight="1" x14ac:dyDescent="0.15">
      <c r="A81" s="466" t="s">
        <v>258</v>
      </c>
      <c r="B81" s="222" t="s">
        <v>36</v>
      </c>
      <c r="C81" s="456"/>
      <c r="D81" s="457"/>
      <c r="E81" s="457"/>
      <c r="F81" s="457"/>
      <c r="G81" s="457"/>
      <c r="H81" s="458"/>
    </row>
    <row r="82" spans="1:15" ht="20.100000000000001" customHeight="1" x14ac:dyDescent="0.15">
      <c r="A82" s="455"/>
      <c r="B82" s="104" t="s">
        <v>20</v>
      </c>
      <c r="C82" s="440"/>
      <c r="D82" s="441"/>
      <c r="E82" s="441"/>
      <c r="F82" s="441"/>
      <c r="G82" s="441"/>
      <c r="H82" s="459"/>
    </row>
    <row r="83" spans="1:15" ht="20.100000000000001" customHeight="1" x14ac:dyDescent="0.15">
      <c r="A83" s="455"/>
      <c r="B83" s="101" t="s">
        <v>36</v>
      </c>
      <c r="C83" s="438"/>
      <c r="D83" s="439"/>
      <c r="E83" s="439"/>
      <c r="F83" s="439"/>
      <c r="G83" s="439"/>
      <c r="H83" s="460"/>
    </row>
    <row r="84" spans="1:15" ht="20.100000000000001" customHeight="1" x14ac:dyDescent="0.15">
      <c r="A84" s="455"/>
      <c r="B84" s="103" t="s">
        <v>37</v>
      </c>
      <c r="C84" s="440"/>
      <c r="D84" s="441"/>
      <c r="E84" s="441"/>
      <c r="F84" s="94" t="s">
        <v>504</v>
      </c>
      <c r="G84" s="441"/>
      <c r="H84" s="459"/>
    </row>
    <row r="85" spans="1:15" ht="20.100000000000001" customHeight="1" x14ac:dyDescent="0.15">
      <c r="A85" s="455"/>
      <c r="B85" s="97" t="s">
        <v>12</v>
      </c>
      <c r="C85" s="450" t="s">
        <v>22</v>
      </c>
      <c r="D85" s="451"/>
      <c r="E85" s="451"/>
      <c r="F85" s="451"/>
      <c r="G85" s="451"/>
      <c r="H85" s="461"/>
      <c r="K85" s="92" ph="1"/>
    </row>
    <row r="86" spans="1:15" ht="20.100000000000001" customHeight="1" x14ac:dyDescent="0.15">
      <c r="A86" s="455"/>
      <c r="B86" s="98"/>
      <c r="C86" s="445"/>
      <c r="D86" s="446"/>
      <c r="E86" s="446"/>
      <c r="F86" s="446"/>
      <c r="G86" s="446"/>
      <c r="H86" s="468"/>
      <c r="K86" s="92" ph="1"/>
    </row>
    <row r="87" spans="1:15" ht="20.100000000000001" customHeight="1" x14ac:dyDescent="0.15">
      <c r="A87" s="455"/>
      <c r="B87" s="469" t="s">
        <v>405</v>
      </c>
      <c r="C87" s="101" t="s">
        <v>36</v>
      </c>
      <c r="D87" s="438"/>
      <c r="E87" s="439"/>
      <c r="F87" s="439"/>
      <c r="G87" s="439"/>
      <c r="H87" s="460"/>
      <c r="K87" s="92" ph="1"/>
    </row>
    <row r="88" spans="1:15" ht="20.100000000000001" customHeight="1" x14ac:dyDescent="0.15">
      <c r="A88" s="455"/>
      <c r="B88" s="470"/>
      <c r="C88" s="103" t="s">
        <v>25</v>
      </c>
      <c r="D88" s="440"/>
      <c r="E88" s="441"/>
      <c r="F88" s="94" t="s">
        <v>505</v>
      </c>
      <c r="G88" s="441"/>
      <c r="H88" s="459"/>
      <c r="K88" s="92" ph="1"/>
    </row>
    <row r="89" spans="1:15" ht="20.100000000000001" customHeight="1" x14ac:dyDescent="0.15">
      <c r="A89" s="455"/>
      <c r="B89" s="470"/>
      <c r="C89" s="95" t="s">
        <v>26</v>
      </c>
      <c r="D89" s="426"/>
      <c r="E89" s="427"/>
      <c r="F89" s="95" t="s">
        <v>27</v>
      </c>
      <c r="G89" s="426"/>
      <c r="H89" s="462"/>
    </row>
    <row r="90" spans="1:15" ht="20.100000000000001" customHeight="1" thickBot="1" x14ac:dyDescent="0.2">
      <c r="A90" s="467"/>
      <c r="B90" s="471"/>
      <c r="C90" s="223" t="s">
        <v>40</v>
      </c>
      <c r="D90" s="463"/>
      <c r="E90" s="464"/>
      <c r="F90" s="223" t="s">
        <v>29</v>
      </c>
      <c r="G90" s="463"/>
      <c r="H90" s="465"/>
    </row>
    <row r="91" spans="1:15" ht="20.100000000000001" customHeight="1" x14ac:dyDescent="0.15">
      <c r="A91" s="466" t="s">
        <v>259</v>
      </c>
      <c r="B91" s="222" t="s">
        <v>36</v>
      </c>
      <c r="C91" s="456"/>
      <c r="D91" s="457"/>
      <c r="E91" s="457"/>
      <c r="F91" s="457"/>
      <c r="G91" s="457"/>
      <c r="H91" s="458"/>
      <c r="K91" s="92" ph="1"/>
      <c r="O91" s="92" ph="1"/>
    </row>
    <row r="92" spans="1:15" ht="20.100000000000001" customHeight="1" x14ac:dyDescent="0.15">
      <c r="A92" s="455"/>
      <c r="B92" s="104" t="s">
        <v>20</v>
      </c>
      <c r="C92" s="440"/>
      <c r="D92" s="441"/>
      <c r="E92" s="441"/>
      <c r="F92" s="441"/>
      <c r="G92" s="441"/>
      <c r="H92" s="459"/>
    </row>
    <row r="93" spans="1:15" ht="20.100000000000001" customHeight="1" x14ac:dyDescent="0.15">
      <c r="A93" s="455"/>
      <c r="B93" s="101" t="s">
        <v>36</v>
      </c>
      <c r="C93" s="438"/>
      <c r="D93" s="439"/>
      <c r="E93" s="439"/>
      <c r="F93" s="439"/>
      <c r="G93" s="439"/>
      <c r="H93" s="460"/>
      <c r="K93" s="92" ph="1"/>
      <c r="O93" s="92" ph="1"/>
    </row>
    <row r="94" spans="1:15" ht="20.100000000000001" customHeight="1" x14ac:dyDescent="0.15">
      <c r="A94" s="455"/>
      <c r="B94" s="103" t="s">
        <v>37</v>
      </c>
      <c r="C94" s="440"/>
      <c r="D94" s="441"/>
      <c r="E94" s="441"/>
      <c r="F94" s="94" t="s">
        <v>504</v>
      </c>
      <c r="G94" s="441"/>
      <c r="H94" s="459"/>
    </row>
    <row r="95" spans="1:15" ht="20.100000000000001" customHeight="1" x14ac:dyDescent="0.15">
      <c r="A95" s="455"/>
      <c r="B95" s="97" t="s">
        <v>12</v>
      </c>
      <c r="C95" s="450" t="s">
        <v>22</v>
      </c>
      <c r="D95" s="451"/>
      <c r="E95" s="451"/>
      <c r="F95" s="451"/>
      <c r="G95" s="451"/>
      <c r="H95" s="461"/>
      <c r="K95" s="92" ph="1"/>
    </row>
    <row r="96" spans="1:15" ht="20.100000000000001" customHeight="1" x14ac:dyDescent="0.15">
      <c r="A96" s="455"/>
      <c r="B96" s="98"/>
      <c r="C96" s="445"/>
      <c r="D96" s="446"/>
      <c r="E96" s="446"/>
      <c r="F96" s="446"/>
      <c r="G96" s="446"/>
      <c r="H96" s="468"/>
    </row>
    <row r="97" spans="1:15" ht="20.100000000000001" customHeight="1" x14ac:dyDescent="0.15">
      <c r="A97" s="455"/>
      <c r="B97" s="469" t="s">
        <v>405</v>
      </c>
      <c r="C97" s="101" t="s">
        <v>36</v>
      </c>
      <c r="D97" s="438"/>
      <c r="E97" s="439"/>
      <c r="F97" s="439"/>
      <c r="G97" s="439"/>
      <c r="H97" s="460"/>
      <c r="K97" s="92" ph="1"/>
    </row>
    <row r="98" spans="1:15" ht="20.100000000000001" customHeight="1" x14ac:dyDescent="0.15">
      <c r="A98" s="455"/>
      <c r="B98" s="470"/>
      <c r="C98" s="103" t="s">
        <v>25</v>
      </c>
      <c r="D98" s="440"/>
      <c r="E98" s="441"/>
      <c r="F98" s="94" t="s">
        <v>505</v>
      </c>
      <c r="G98" s="441"/>
      <c r="H98" s="459"/>
    </row>
    <row r="99" spans="1:15" ht="20.100000000000001" customHeight="1" x14ac:dyDescent="0.15">
      <c r="A99" s="455"/>
      <c r="B99" s="470"/>
      <c r="C99" s="95" t="s">
        <v>26</v>
      </c>
      <c r="D99" s="426"/>
      <c r="E99" s="427"/>
      <c r="F99" s="95" t="s">
        <v>27</v>
      </c>
      <c r="G99" s="426"/>
      <c r="H99" s="462"/>
    </row>
    <row r="100" spans="1:15" ht="20.100000000000001" customHeight="1" thickBot="1" x14ac:dyDescent="0.2">
      <c r="A100" s="467"/>
      <c r="B100" s="471"/>
      <c r="C100" s="223" t="s">
        <v>40</v>
      </c>
      <c r="D100" s="463"/>
      <c r="E100" s="464"/>
      <c r="F100" s="223" t="s">
        <v>29</v>
      </c>
      <c r="G100" s="463"/>
      <c r="H100" s="465"/>
    </row>
    <row r="101" spans="1:15" ht="20.100000000000001" customHeight="1" x14ac:dyDescent="0.15">
      <c r="A101" s="225" t="s">
        <v>265</v>
      </c>
      <c r="H101" s="228" t="s">
        <v>0</v>
      </c>
      <c r="K101" s="92" ph="1"/>
    </row>
    <row r="102" spans="1:15" ht="20.100000000000001" customHeight="1" x14ac:dyDescent="0.15">
      <c r="A102" s="226" t="str">
        <f>A2</f>
        <v>令和8年度　第42回都市公園等コンクール　『①設計部門』</v>
      </c>
      <c r="H102" s="487">
        <f>表紙!AE3</f>
        <v>0</v>
      </c>
      <c r="K102" s="92" ph="1"/>
    </row>
    <row r="103" spans="1:15" ht="20.100000000000001" customHeight="1" thickBot="1" x14ac:dyDescent="0.2">
      <c r="A103" s="227"/>
      <c r="B103" s="135" t="s">
        <v>153</v>
      </c>
      <c r="C103" s="488" t="str">
        <f>C3</f>
        <v>(20字程度）</v>
      </c>
      <c r="D103" s="488"/>
      <c r="E103" s="488"/>
      <c r="F103" s="488"/>
      <c r="G103" s="489"/>
      <c r="H103" s="487"/>
      <c r="K103" s="92" ph="1"/>
    </row>
    <row r="104" spans="1:15" ht="9.9499999999999993" customHeight="1" x14ac:dyDescent="0.15">
      <c r="A104" s="490"/>
      <c r="B104" s="491"/>
      <c r="C104" s="492" t="s">
        <v>316</v>
      </c>
      <c r="D104" s="492"/>
      <c r="E104" s="492"/>
      <c r="F104" s="492"/>
      <c r="G104" s="492"/>
      <c r="H104" s="493"/>
      <c r="K104" s="92" ph="1"/>
    </row>
    <row r="105" spans="1:15" ht="20.100000000000001" customHeight="1" x14ac:dyDescent="0.15">
      <c r="A105" s="477" t="str">
        <f>A109</f>
        <v>連名者９</v>
      </c>
      <c r="B105" s="478"/>
      <c r="C105" s="479">
        <f>C110</f>
        <v>0</v>
      </c>
      <c r="D105" s="480"/>
      <c r="E105" s="480"/>
      <c r="F105" s="480"/>
      <c r="G105" s="480"/>
      <c r="H105" s="481"/>
    </row>
    <row r="106" spans="1:15" ht="20.100000000000001" customHeight="1" x14ac:dyDescent="0.15">
      <c r="A106" s="482" t="str">
        <f>A119</f>
        <v>連名者⒑</v>
      </c>
      <c r="B106" s="483"/>
      <c r="C106" s="484">
        <f>C120</f>
        <v>0</v>
      </c>
      <c r="D106" s="485"/>
      <c r="E106" s="485"/>
      <c r="F106" s="485"/>
      <c r="G106" s="485"/>
      <c r="H106" s="486"/>
    </row>
    <row r="107" spans="1:15" ht="20.100000000000001" customHeight="1" x14ac:dyDescent="0.15">
      <c r="A107" s="482" t="str">
        <f>A129</f>
        <v>連名者⒒</v>
      </c>
      <c r="B107" s="483"/>
      <c r="C107" s="484">
        <f>C130</f>
        <v>0</v>
      </c>
      <c r="D107" s="485"/>
      <c r="E107" s="485"/>
      <c r="F107" s="485"/>
      <c r="G107" s="485"/>
      <c r="H107" s="486"/>
      <c r="K107" s="92" ph="1"/>
      <c r="O107" s="92" ph="1"/>
    </row>
    <row r="108" spans="1:15" ht="20.100000000000001" customHeight="1" thickBot="1" x14ac:dyDescent="0.2">
      <c r="A108" s="472" t="str">
        <f>A139</f>
        <v>連名者⒓</v>
      </c>
      <c r="B108" s="473"/>
      <c r="C108" s="474">
        <f>C140</f>
        <v>0</v>
      </c>
      <c r="D108" s="475"/>
      <c r="E108" s="475"/>
      <c r="F108" s="475"/>
      <c r="G108" s="475"/>
      <c r="H108" s="476"/>
    </row>
    <row r="109" spans="1:15" ht="20.100000000000001" customHeight="1" x14ac:dyDescent="0.15">
      <c r="A109" s="455" t="s">
        <v>260</v>
      </c>
      <c r="B109" s="222" t="s">
        <v>36</v>
      </c>
      <c r="C109" s="456"/>
      <c r="D109" s="457"/>
      <c r="E109" s="457"/>
      <c r="F109" s="457"/>
      <c r="G109" s="457"/>
      <c r="H109" s="458"/>
      <c r="K109" s="92" ph="1"/>
    </row>
    <row r="110" spans="1:15" ht="20.100000000000001" customHeight="1" x14ac:dyDescent="0.15">
      <c r="A110" s="455"/>
      <c r="B110" s="104" t="s">
        <v>20</v>
      </c>
      <c r="C110" s="440"/>
      <c r="D110" s="441"/>
      <c r="E110" s="441"/>
      <c r="F110" s="441"/>
      <c r="G110" s="441"/>
      <c r="H110" s="459"/>
    </row>
    <row r="111" spans="1:15" ht="20.100000000000001" customHeight="1" x14ac:dyDescent="0.15">
      <c r="A111" s="455"/>
      <c r="B111" s="101" t="s">
        <v>36</v>
      </c>
      <c r="C111" s="438"/>
      <c r="D111" s="439"/>
      <c r="E111" s="439"/>
      <c r="F111" s="439"/>
      <c r="G111" s="439"/>
      <c r="H111" s="460"/>
      <c r="K111" s="92" ph="1"/>
    </row>
    <row r="112" spans="1:15" ht="20.100000000000001" customHeight="1" x14ac:dyDescent="0.15">
      <c r="A112" s="455"/>
      <c r="B112" s="103" t="s">
        <v>37</v>
      </c>
      <c r="C112" s="440"/>
      <c r="D112" s="441"/>
      <c r="E112" s="441"/>
      <c r="F112" s="94" t="s">
        <v>504</v>
      </c>
      <c r="G112" s="441"/>
      <c r="H112" s="459"/>
    </row>
    <row r="113" spans="1:11" ht="20.100000000000001" customHeight="1" x14ac:dyDescent="0.15">
      <c r="A113" s="455"/>
      <c r="B113" s="97" t="s">
        <v>12</v>
      </c>
      <c r="C113" s="450" t="s">
        <v>22</v>
      </c>
      <c r="D113" s="451"/>
      <c r="E113" s="451"/>
      <c r="F113" s="451"/>
      <c r="G113" s="451"/>
      <c r="H113" s="461"/>
      <c r="K113" s="92" ph="1"/>
    </row>
    <row r="114" spans="1:11" ht="20.100000000000001" customHeight="1" x14ac:dyDescent="0.15">
      <c r="A114" s="455"/>
      <c r="B114" s="98"/>
      <c r="C114" s="445"/>
      <c r="D114" s="446"/>
      <c r="E114" s="446"/>
      <c r="F114" s="446"/>
      <c r="G114" s="446"/>
      <c r="H114" s="468"/>
    </row>
    <row r="115" spans="1:11" ht="20.100000000000001" customHeight="1" x14ac:dyDescent="0.15">
      <c r="A115" s="455"/>
      <c r="B115" s="469" t="s">
        <v>405</v>
      </c>
      <c r="C115" s="101" t="s">
        <v>36</v>
      </c>
      <c r="D115" s="438"/>
      <c r="E115" s="439"/>
      <c r="F115" s="439"/>
      <c r="G115" s="439"/>
      <c r="H115" s="460"/>
    </row>
    <row r="116" spans="1:11" ht="20.100000000000001" customHeight="1" x14ac:dyDescent="0.15">
      <c r="A116" s="455"/>
      <c r="B116" s="470"/>
      <c r="C116" s="103" t="s">
        <v>25</v>
      </c>
      <c r="D116" s="440"/>
      <c r="E116" s="441"/>
      <c r="F116" s="94" t="s">
        <v>505</v>
      </c>
      <c r="G116" s="441"/>
      <c r="H116" s="459"/>
    </row>
    <row r="117" spans="1:11" ht="20.100000000000001" customHeight="1" x14ac:dyDescent="0.15">
      <c r="A117" s="455"/>
      <c r="B117" s="470"/>
      <c r="C117" s="95" t="s">
        <v>26</v>
      </c>
      <c r="D117" s="426"/>
      <c r="E117" s="427"/>
      <c r="F117" s="95" t="s">
        <v>27</v>
      </c>
      <c r="G117" s="426"/>
      <c r="H117" s="462"/>
    </row>
    <row r="118" spans="1:11" ht="20.100000000000001" customHeight="1" thickBot="1" x14ac:dyDescent="0.2">
      <c r="A118" s="455"/>
      <c r="B118" s="471"/>
      <c r="C118" s="223" t="s">
        <v>40</v>
      </c>
      <c r="D118" s="463"/>
      <c r="E118" s="464"/>
      <c r="F118" s="223" t="s">
        <v>29</v>
      </c>
      <c r="G118" s="463"/>
      <c r="H118" s="465"/>
    </row>
    <row r="119" spans="1:11" ht="20.100000000000001" customHeight="1" x14ac:dyDescent="0.15">
      <c r="A119" s="466" t="s">
        <v>261</v>
      </c>
      <c r="B119" s="222" t="s">
        <v>36</v>
      </c>
      <c r="C119" s="456"/>
      <c r="D119" s="457"/>
      <c r="E119" s="457"/>
      <c r="F119" s="457"/>
      <c r="G119" s="457"/>
      <c r="H119" s="458"/>
    </row>
    <row r="120" spans="1:11" ht="20.100000000000001" customHeight="1" x14ac:dyDescent="0.15">
      <c r="A120" s="455"/>
      <c r="B120" s="104" t="s">
        <v>20</v>
      </c>
      <c r="C120" s="440"/>
      <c r="D120" s="441"/>
      <c r="E120" s="441"/>
      <c r="F120" s="441"/>
      <c r="G120" s="441"/>
      <c r="H120" s="459"/>
    </row>
    <row r="121" spans="1:11" ht="20.100000000000001" customHeight="1" x14ac:dyDescent="0.15">
      <c r="A121" s="455"/>
      <c r="B121" s="101" t="s">
        <v>36</v>
      </c>
      <c r="C121" s="438"/>
      <c r="D121" s="439"/>
      <c r="E121" s="439"/>
      <c r="F121" s="439"/>
      <c r="G121" s="439"/>
      <c r="H121" s="460"/>
    </row>
    <row r="122" spans="1:11" ht="20.100000000000001" customHeight="1" x14ac:dyDescent="0.15">
      <c r="A122" s="455"/>
      <c r="B122" s="103" t="s">
        <v>37</v>
      </c>
      <c r="C122" s="440"/>
      <c r="D122" s="441"/>
      <c r="E122" s="441"/>
      <c r="F122" s="94" t="s">
        <v>504</v>
      </c>
      <c r="G122" s="441"/>
      <c r="H122" s="459"/>
    </row>
    <row r="123" spans="1:11" ht="20.100000000000001" customHeight="1" x14ac:dyDescent="0.15">
      <c r="A123" s="455"/>
      <c r="B123" s="97" t="s">
        <v>12</v>
      </c>
      <c r="C123" s="450" t="s">
        <v>22</v>
      </c>
      <c r="D123" s="451"/>
      <c r="E123" s="451"/>
      <c r="F123" s="451"/>
      <c r="G123" s="451"/>
      <c r="H123" s="461"/>
    </row>
    <row r="124" spans="1:11" ht="20.100000000000001" customHeight="1" x14ac:dyDescent="0.15">
      <c r="A124" s="455"/>
      <c r="B124" s="98"/>
      <c r="C124" s="445"/>
      <c r="D124" s="446"/>
      <c r="E124" s="446"/>
      <c r="F124" s="446"/>
      <c r="G124" s="446"/>
      <c r="H124" s="468"/>
    </row>
    <row r="125" spans="1:11" ht="20.100000000000001" customHeight="1" x14ac:dyDescent="0.15">
      <c r="A125" s="455"/>
      <c r="B125" s="469" t="s">
        <v>405</v>
      </c>
      <c r="C125" s="101" t="s">
        <v>36</v>
      </c>
      <c r="D125" s="438"/>
      <c r="E125" s="439"/>
      <c r="F125" s="439"/>
      <c r="G125" s="439"/>
      <c r="H125" s="460"/>
    </row>
    <row r="126" spans="1:11" ht="20.100000000000001" customHeight="1" x14ac:dyDescent="0.15">
      <c r="A126" s="455"/>
      <c r="B126" s="470"/>
      <c r="C126" s="103" t="s">
        <v>25</v>
      </c>
      <c r="D126" s="440"/>
      <c r="E126" s="441"/>
      <c r="F126" s="94" t="s">
        <v>505</v>
      </c>
      <c r="G126" s="441"/>
      <c r="H126" s="459"/>
    </row>
    <row r="127" spans="1:11" ht="20.100000000000001" customHeight="1" x14ac:dyDescent="0.15">
      <c r="A127" s="455"/>
      <c r="B127" s="470"/>
      <c r="C127" s="95" t="s">
        <v>26</v>
      </c>
      <c r="D127" s="426"/>
      <c r="E127" s="427"/>
      <c r="F127" s="95" t="s">
        <v>27</v>
      </c>
      <c r="G127" s="426"/>
      <c r="H127" s="462"/>
    </row>
    <row r="128" spans="1:11" ht="20.100000000000001" customHeight="1" thickBot="1" x14ac:dyDescent="0.2">
      <c r="A128" s="467"/>
      <c r="B128" s="471"/>
      <c r="C128" s="223" t="s">
        <v>40</v>
      </c>
      <c r="D128" s="463"/>
      <c r="E128" s="464"/>
      <c r="F128" s="223" t="s">
        <v>29</v>
      </c>
      <c r="G128" s="463"/>
      <c r="H128" s="465"/>
    </row>
    <row r="129" spans="1:15" ht="20.100000000000001" customHeight="1" x14ac:dyDescent="0.15">
      <c r="A129" s="455" t="s">
        <v>262</v>
      </c>
      <c r="B129" s="222" t="s">
        <v>36</v>
      </c>
      <c r="C129" s="456"/>
      <c r="D129" s="457"/>
      <c r="E129" s="457"/>
      <c r="F129" s="457"/>
      <c r="G129" s="457"/>
      <c r="H129" s="458"/>
    </row>
    <row r="130" spans="1:15" ht="20.100000000000001" customHeight="1" x14ac:dyDescent="0.15">
      <c r="A130" s="455"/>
      <c r="B130" s="104" t="s">
        <v>20</v>
      </c>
      <c r="C130" s="440"/>
      <c r="D130" s="441"/>
      <c r="E130" s="441"/>
      <c r="F130" s="441"/>
      <c r="G130" s="441"/>
      <c r="H130" s="459"/>
    </row>
    <row r="131" spans="1:15" ht="20.100000000000001" customHeight="1" x14ac:dyDescent="0.15">
      <c r="A131" s="455"/>
      <c r="B131" s="101" t="s">
        <v>36</v>
      </c>
      <c r="C131" s="438"/>
      <c r="D131" s="439"/>
      <c r="E131" s="439"/>
      <c r="F131" s="439"/>
      <c r="G131" s="439"/>
      <c r="H131" s="460"/>
    </row>
    <row r="132" spans="1:15" ht="20.100000000000001" customHeight="1" x14ac:dyDescent="0.15">
      <c r="A132" s="455"/>
      <c r="B132" s="103" t="s">
        <v>37</v>
      </c>
      <c r="C132" s="440"/>
      <c r="D132" s="441"/>
      <c r="E132" s="441"/>
      <c r="F132" s="94" t="s">
        <v>504</v>
      </c>
      <c r="G132" s="441"/>
      <c r="H132" s="459"/>
    </row>
    <row r="133" spans="1:15" ht="20.100000000000001" customHeight="1" x14ac:dyDescent="0.15">
      <c r="A133" s="455"/>
      <c r="B133" s="97" t="s">
        <v>12</v>
      </c>
      <c r="C133" s="450" t="s">
        <v>22</v>
      </c>
      <c r="D133" s="451"/>
      <c r="E133" s="451"/>
      <c r="F133" s="451"/>
      <c r="G133" s="451"/>
      <c r="H133" s="461"/>
    </row>
    <row r="134" spans="1:15" ht="20.100000000000001" customHeight="1" x14ac:dyDescent="0.15">
      <c r="A134" s="455"/>
      <c r="B134" s="98"/>
      <c r="C134" s="445"/>
      <c r="D134" s="446"/>
      <c r="E134" s="446"/>
      <c r="F134" s="446"/>
      <c r="G134" s="446"/>
      <c r="H134" s="468"/>
    </row>
    <row r="135" spans="1:15" ht="20.100000000000001" customHeight="1" x14ac:dyDescent="0.15">
      <c r="A135" s="455"/>
      <c r="B135" s="469" t="s">
        <v>405</v>
      </c>
      <c r="C135" s="101" t="s">
        <v>36</v>
      </c>
      <c r="D135" s="438"/>
      <c r="E135" s="439"/>
      <c r="F135" s="439"/>
      <c r="G135" s="439"/>
      <c r="H135" s="460"/>
      <c r="K135" s="92" ph="1"/>
    </row>
    <row r="136" spans="1:15" ht="20.100000000000001" customHeight="1" x14ac:dyDescent="0.15">
      <c r="A136" s="455"/>
      <c r="B136" s="470"/>
      <c r="C136" s="103" t="s">
        <v>25</v>
      </c>
      <c r="D136" s="440"/>
      <c r="E136" s="441"/>
      <c r="F136" s="94" t="s">
        <v>505</v>
      </c>
      <c r="G136" s="441"/>
      <c r="H136" s="459"/>
      <c r="K136" s="92" ph="1"/>
    </row>
    <row r="137" spans="1:15" ht="20.100000000000001" customHeight="1" x14ac:dyDescent="0.15">
      <c r="A137" s="455"/>
      <c r="B137" s="470"/>
      <c r="C137" s="95" t="s">
        <v>26</v>
      </c>
      <c r="D137" s="426"/>
      <c r="E137" s="427"/>
      <c r="F137" s="95" t="s">
        <v>27</v>
      </c>
      <c r="G137" s="426"/>
      <c r="H137" s="462"/>
      <c r="K137" s="92" ph="1"/>
    </row>
    <row r="138" spans="1:15" ht="20.100000000000001" customHeight="1" thickBot="1" x14ac:dyDescent="0.2">
      <c r="A138" s="455"/>
      <c r="B138" s="471"/>
      <c r="C138" s="223" t="s">
        <v>40</v>
      </c>
      <c r="D138" s="463"/>
      <c r="E138" s="464"/>
      <c r="F138" s="223" t="s">
        <v>29</v>
      </c>
      <c r="G138" s="463"/>
      <c r="H138" s="465"/>
      <c r="K138" s="92" ph="1"/>
    </row>
    <row r="139" spans="1:15" ht="20.100000000000001" customHeight="1" x14ac:dyDescent="0.15">
      <c r="A139" s="466" t="s">
        <v>263</v>
      </c>
      <c r="B139" s="222" t="s">
        <v>36</v>
      </c>
      <c r="C139" s="456"/>
      <c r="D139" s="457"/>
      <c r="E139" s="457"/>
      <c r="F139" s="457"/>
      <c r="G139" s="457"/>
      <c r="H139" s="458"/>
    </row>
    <row r="140" spans="1:15" ht="20.100000000000001" customHeight="1" x14ac:dyDescent="0.15">
      <c r="A140" s="455"/>
      <c r="B140" s="104" t="s">
        <v>20</v>
      </c>
      <c r="C140" s="440"/>
      <c r="D140" s="441"/>
      <c r="E140" s="441"/>
      <c r="F140" s="441"/>
      <c r="G140" s="441"/>
      <c r="H140" s="459"/>
    </row>
    <row r="141" spans="1:15" ht="20.100000000000001" customHeight="1" x14ac:dyDescent="0.15">
      <c r="A141" s="455"/>
      <c r="B141" s="101" t="s">
        <v>36</v>
      </c>
      <c r="C141" s="438"/>
      <c r="D141" s="439"/>
      <c r="E141" s="439"/>
      <c r="F141" s="439"/>
      <c r="G141" s="439"/>
      <c r="H141" s="460"/>
      <c r="K141" s="92" ph="1"/>
      <c r="O141" s="92" ph="1"/>
    </row>
    <row r="142" spans="1:15" ht="20.100000000000001" customHeight="1" x14ac:dyDescent="0.15">
      <c r="A142" s="455"/>
      <c r="B142" s="103" t="s">
        <v>37</v>
      </c>
      <c r="C142" s="440"/>
      <c r="D142" s="441"/>
      <c r="E142" s="441"/>
      <c r="F142" s="94" t="s">
        <v>504</v>
      </c>
      <c r="G142" s="441"/>
      <c r="H142" s="459"/>
    </row>
    <row r="143" spans="1:15" ht="20.100000000000001" customHeight="1" x14ac:dyDescent="0.15">
      <c r="A143" s="455"/>
      <c r="B143" s="97" t="s">
        <v>12</v>
      </c>
      <c r="C143" s="450" t="s">
        <v>22</v>
      </c>
      <c r="D143" s="451"/>
      <c r="E143" s="451"/>
      <c r="F143" s="451"/>
      <c r="G143" s="451"/>
      <c r="H143" s="461"/>
      <c r="O143" s="92" ph="1"/>
    </row>
    <row r="144" spans="1:15" ht="20.100000000000001" customHeight="1" x14ac:dyDescent="0.15">
      <c r="A144" s="455"/>
      <c r="B144" s="98"/>
      <c r="C144" s="445"/>
      <c r="D144" s="446"/>
      <c r="E144" s="446"/>
      <c r="F144" s="446"/>
      <c r="G144" s="446"/>
      <c r="H144" s="468"/>
    </row>
    <row r="145" spans="1:15" ht="20.100000000000001" customHeight="1" x14ac:dyDescent="0.15">
      <c r="A145" s="455"/>
      <c r="B145" s="469" t="s">
        <v>405</v>
      </c>
      <c r="C145" s="101" t="s">
        <v>36</v>
      </c>
      <c r="D145" s="438"/>
      <c r="E145" s="439"/>
      <c r="F145" s="439"/>
      <c r="G145" s="439"/>
      <c r="H145" s="460"/>
      <c r="K145" s="92" ph="1"/>
    </row>
    <row r="146" spans="1:15" ht="20.100000000000001" customHeight="1" x14ac:dyDescent="0.15">
      <c r="A146" s="455"/>
      <c r="B146" s="470"/>
      <c r="C146" s="103" t="s">
        <v>25</v>
      </c>
      <c r="D146" s="440"/>
      <c r="E146" s="441"/>
      <c r="F146" s="94" t="s">
        <v>505</v>
      </c>
      <c r="G146" s="441"/>
      <c r="H146" s="459"/>
    </row>
    <row r="147" spans="1:15" ht="20.100000000000001" customHeight="1" x14ac:dyDescent="0.15">
      <c r="A147" s="455"/>
      <c r="B147" s="470"/>
      <c r="C147" s="95" t="s">
        <v>26</v>
      </c>
      <c r="D147" s="426"/>
      <c r="E147" s="427"/>
      <c r="F147" s="95" t="s">
        <v>27</v>
      </c>
      <c r="G147" s="426"/>
      <c r="H147" s="462"/>
      <c r="K147" s="92" ph="1"/>
    </row>
    <row r="148" spans="1:15" ht="20.100000000000001" customHeight="1" thickBot="1" x14ac:dyDescent="0.2">
      <c r="A148" s="467"/>
      <c r="B148" s="471"/>
      <c r="C148" s="223" t="s">
        <v>40</v>
      </c>
      <c r="D148" s="463"/>
      <c r="E148" s="464"/>
      <c r="F148" s="223" t="s">
        <v>29</v>
      </c>
      <c r="G148" s="463"/>
      <c r="H148" s="465"/>
    </row>
    <row r="149" spans="1:15" ht="20.100000000000001" customHeight="1" x14ac:dyDescent="0.15">
      <c r="B149" s="92" ph="1"/>
      <c r="F149" s="92" ph="1"/>
      <c r="K149" s="92" ph="1"/>
      <c r="O149" s="92" ph="1"/>
    </row>
    <row r="151" spans="1:15" ht="20.100000000000001" customHeight="1" x14ac:dyDescent="0.15">
      <c r="F151" s="92" ph="1"/>
      <c r="O151" s="92" ph="1"/>
    </row>
    <row r="153" spans="1:15" ht="20.100000000000001" customHeight="1" x14ac:dyDescent="0.15">
      <c r="B153" s="92" ph="1"/>
      <c r="K153" s="92" ph="1"/>
    </row>
    <row r="154" spans="1:15" ht="20.100000000000001" customHeight="1" x14ac:dyDescent="0.15">
      <c r="B154" s="92" ph="1"/>
      <c r="K154" s="92" ph="1"/>
    </row>
    <row r="157" spans="1:15" ht="20.100000000000001" customHeight="1" x14ac:dyDescent="0.15">
      <c r="B157" s="92" ph="1"/>
      <c r="F157" s="92" ph="1"/>
      <c r="K157" s="92" ph="1"/>
      <c r="O157" s="92" ph="1"/>
    </row>
    <row r="159" spans="1:15" ht="20.100000000000001" customHeight="1" x14ac:dyDescent="0.15">
      <c r="F159" s="92" ph="1"/>
      <c r="O159" s="92" ph="1"/>
    </row>
    <row r="161" spans="2:15" ht="20.100000000000001" customHeight="1" x14ac:dyDescent="0.15">
      <c r="B161" s="92" ph="1"/>
      <c r="K161" s="92" ph="1"/>
    </row>
    <row r="163" spans="2:15" ht="20.100000000000001" customHeight="1" x14ac:dyDescent="0.15">
      <c r="B163" s="92" ph="1"/>
      <c r="K163" s="92" ph="1"/>
    </row>
    <row r="165" spans="2:15" ht="20.100000000000001" customHeight="1" x14ac:dyDescent="0.15">
      <c r="B165" s="92" ph="1"/>
      <c r="K165" s="92" ph="1"/>
    </row>
    <row r="167" spans="2:15" ht="20.100000000000001" customHeight="1" x14ac:dyDescent="0.15">
      <c r="B167" s="92" ph="1"/>
      <c r="F167" s="92" ph="1"/>
      <c r="K167" s="92" ph="1"/>
      <c r="O167" s="92" ph="1"/>
    </row>
    <row r="169" spans="2:15" ht="20.100000000000001" customHeight="1" x14ac:dyDescent="0.15">
      <c r="F169" s="92" ph="1"/>
      <c r="O169" s="92" ph="1"/>
    </row>
    <row r="171" spans="2:15" ht="20.100000000000001" customHeight="1" x14ac:dyDescent="0.15">
      <c r="B171" s="92" ph="1"/>
      <c r="K171" s="92" ph="1"/>
    </row>
    <row r="172" spans="2:15" ht="20.100000000000001" customHeight="1" x14ac:dyDescent="0.15">
      <c r="B172" s="92" ph="1"/>
      <c r="K172" s="92" ph="1"/>
    </row>
    <row r="175" spans="2:15" ht="20.100000000000001" customHeight="1" x14ac:dyDescent="0.15">
      <c r="B175" s="92" ph="1"/>
      <c r="F175" s="92" ph="1"/>
      <c r="K175" s="92" ph="1"/>
      <c r="O175" s="92" ph="1"/>
    </row>
    <row r="177" spans="2:15" ht="20.100000000000001" customHeight="1" x14ac:dyDescent="0.15">
      <c r="F177" s="92" ph="1"/>
      <c r="O177" s="92" ph="1"/>
    </row>
    <row r="179" spans="2:15" ht="20.100000000000001" customHeight="1" x14ac:dyDescent="0.15">
      <c r="B179" s="92" ph="1"/>
      <c r="K179" s="92" ph="1"/>
    </row>
    <row r="181" spans="2:15" ht="20.100000000000001" customHeight="1" x14ac:dyDescent="0.15">
      <c r="B181" s="92" ph="1"/>
      <c r="K181" s="92" ph="1"/>
    </row>
    <row r="183" spans="2:15" ht="20.100000000000001" customHeight="1" x14ac:dyDescent="0.15">
      <c r="B183" s="92" ph="1"/>
      <c r="K183" s="92" ph="1"/>
    </row>
    <row r="185" spans="2:15" ht="20.100000000000001" customHeight="1" x14ac:dyDescent="0.15">
      <c r="F185" s="92" ph="1"/>
      <c r="O185" s="92" ph="1"/>
    </row>
    <row r="187" spans="2:15" ht="20.100000000000001" customHeight="1" x14ac:dyDescent="0.15">
      <c r="B187" s="92" ph="1"/>
      <c r="K187" s="92" ph="1"/>
    </row>
    <row r="188" spans="2:15" ht="20.100000000000001" customHeight="1" x14ac:dyDescent="0.15">
      <c r="B188" s="92" ph="1"/>
      <c r="K188" s="92" ph="1"/>
    </row>
    <row r="191" spans="2:15" ht="20.100000000000001" customHeight="1" x14ac:dyDescent="0.15">
      <c r="B191" s="92" ph="1"/>
      <c r="F191" s="92" ph="1"/>
      <c r="K191" s="92" ph="1"/>
      <c r="O191" s="92" ph="1"/>
    </row>
    <row r="193" spans="2:15" ht="20.100000000000001" customHeight="1" x14ac:dyDescent="0.15">
      <c r="B193" s="92" ph="1"/>
      <c r="K193" s="92" ph="1"/>
    </row>
    <row r="195" spans="2:15" ht="20.100000000000001" customHeight="1" x14ac:dyDescent="0.15">
      <c r="B195" s="92" ph="1"/>
      <c r="K195" s="92" ph="1"/>
    </row>
    <row r="197" spans="2:15" ht="20.100000000000001" customHeight="1" x14ac:dyDescent="0.15">
      <c r="B197" s="92" ph="1"/>
      <c r="K197" s="92" ph="1"/>
    </row>
    <row r="199" spans="2:15" ht="20.100000000000001" customHeight="1" x14ac:dyDescent="0.15">
      <c r="B199" s="92" ph="1"/>
      <c r="F199" s="92" ph="1"/>
      <c r="K199" s="92" ph="1"/>
      <c r="O199" s="92" ph="1"/>
    </row>
    <row r="201" spans="2:15" ht="20.100000000000001" customHeight="1" x14ac:dyDescent="0.15">
      <c r="B201" s="92" ph="1"/>
      <c r="K201" s="92" ph="1"/>
    </row>
    <row r="203" spans="2:15" ht="20.100000000000001" customHeight="1" x14ac:dyDescent="0.15">
      <c r="B203" s="92" ph="1"/>
      <c r="K203" s="92" ph="1"/>
    </row>
    <row r="205" spans="2:15" ht="20.100000000000001" customHeight="1" x14ac:dyDescent="0.15">
      <c r="B205" s="92" ph="1"/>
      <c r="K205" s="92" ph="1"/>
    </row>
    <row r="207" spans="2:15" ht="20.100000000000001" customHeight="1" x14ac:dyDescent="0.15">
      <c r="B207" s="92" ph="1"/>
      <c r="F207" s="92" ph="1"/>
      <c r="K207" s="92" ph="1"/>
      <c r="O207" s="92" ph="1"/>
    </row>
    <row r="209" spans="2:15" ht="20.100000000000001" customHeight="1" x14ac:dyDescent="0.15">
      <c r="B209" s="92" ph="1"/>
      <c r="K209" s="92" ph="1"/>
    </row>
    <row r="210" spans="2:15" ht="20.100000000000001" customHeight="1" x14ac:dyDescent="0.15">
      <c r="B210" s="92" ph="1"/>
      <c r="K210" s="92" ph="1"/>
    </row>
    <row r="211" spans="2:15" ht="20.100000000000001" customHeight="1" x14ac:dyDescent="0.15">
      <c r="B211" s="92" ph="1"/>
      <c r="K211" s="92" ph="1"/>
    </row>
    <row r="213" spans="2:15" ht="20.100000000000001" customHeight="1" x14ac:dyDescent="0.15">
      <c r="B213" s="92" ph="1"/>
      <c r="K213" s="92" ph="1"/>
    </row>
    <row r="215" spans="2:15" ht="20.100000000000001" customHeight="1" x14ac:dyDescent="0.15">
      <c r="B215" s="92" ph="1"/>
      <c r="F215" s="92" ph="1"/>
      <c r="K215" s="92" ph="1"/>
      <c r="O215" s="92" ph="1"/>
    </row>
    <row r="217" spans="2:15" ht="20.100000000000001" customHeight="1" x14ac:dyDescent="0.15">
      <c r="B217" s="92" ph="1"/>
      <c r="K217" s="92" ph="1"/>
    </row>
    <row r="218" spans="2:15" ht="20.100000000000001" customHeight="1" x14ac:dyDescent="0.15">
      <c r="B218" s="92" ph="1"/>
      <c r="K218" s="92" ph="1"/>
    </row>
    <row r="219" spans="2:15" ht="20.100000000000001" customHeight="1" x14ac:dyDescent="0.15">
      <c r="B219" s="92" ph="1"/>
      <c r="K219" s="92" ph="1"/>
    </row>
    <row r="221" spans="2:15" ht="20.100000000000001" customHeight="1" x14ac:dyDescent="0.15">
      <c r="B221" s="92" ph="1"/>
      <c r="K221" s="92" ph="1"/>
    </row>
    <row r="223" spans="2:15" ht="20.100000000000001" customHeight="1" x14ac:dyDescent="0.15">
      <c r="B223" s="92" ph="1"/>
      <c r="F223" s="92" ph="1"/>
      <c r="K223" s="92" ph="1"/>
      <c r="O223" s="92" ph="1"/>
    </row>
    <row r="225" spans="2:15" ht="20.100000000000001" customHeight="1" x14ac:dyDescent="0.15">
      <c r="B225" s="92" ph="1"/>
      <c r="K225" s="92" ph="1"/>
    </row>
    <row r="226" spans="2:15" ht="20.100000000000001" customHeight="1" x14ac:dyDescent="0.15">
      <c r="B226" s="92" ph="1"/>
      <c r="K226" s="92" ph="1"/>
    </row>
    <row r="227" spans="2:15" ht="20.100000000000001" customHeight="1" x14ac:dyDescent="0.15">
      <c r="B227" s="92" ph="1"/>
      <c r="K227" s="92" ph="1"/>
    </row>
    <row r="229" spans="2:15" ht="20.100000000000001" customHeight="1" x14ac:dyDescent="0.15">
      <c r="B229" s="92" ph="1"/>
      <c r="K229" s="92" ph="1"/>
    </row>
    <row r="231" spans="2:15" ht="20.100000000000001" customHeight="1" x14ac:dyDescent="0.15">
      <c r="B231" s="92" ph="1"/>
      <c r="F231" s="92" ph="1"/>
      <c r="K231" s="92" ph="1"/>
      <c r="O231" s="92" ph="1"/>
    </row>
    <row r="233" spans="2:15" ht="20.100000000000001" customHeight="1" x14ac:dyDescent="0.15">
      <c r="B233" s="92" ph="1"/>
      <c r="K233" s="92" ph="1"/>
    </row>
    <row r="234" spans="2:15" ht="20.100000000000001" customHeight="1" x14ac:dyDescent="0.15">
      <c r="B234" s="92" ph="1"/>
      <c r="K234" s="92" ph="1"/>
    </row>
    <row r="235" spans="2:15" ht="20.100000000000001" customHeight="1" x14ac:dyDescent="0.15">
      <c r="B235" s="92" ph="1"/>
      <c r="K235" s="92" ph="1"/>
    </row>
    <row r="237" spans="2:15" ht="20.100000000000001" customHeight="1" x14ac:dyDescent="0.15">
      <c r="B237" s="92" ph="1"/>
      <c r="K237" s="92" ph="1"/>
    </row>
    <row r="238" spans="2:15" ht="20.100000000000001" customHeight="1" x14ac:dyDescent="0.15">
      <c r="B238" s="92" ph="1"/>
      <c r="K238" s="92" ph="1"/>
    </row>
    <row r="239" spans="2:15" ht="20.100000000000001" customHeight="1" x14ac:dyDescent="0.15">
      <c r="B239" s="92" ph="1"/>
      <c r="K239" s="92" ph="1"/>
    </row>
    <row r="241" spans="2:15" ht="20.100000000000001" customHeight="1" x14ac:dyDescent="0.15">
      <c r="B241" s="92" ph="1"/>
      <c r="F241" s="92" ph="1"/>
      <c r="K241" s="92" ph="1"/>
      <c r="O241" s="92" ph="1"/>
    </row>
    <row r="243" spans="2:15" ht="20.100000000000001" customHeight="1" x14ac:dyDescent="0.15">
      <c r="B243" s="92" ph="1"/>
      <c r="K243" s="92" ph="1"/>
    </row>
    <row r="244" spans="2:15" ht="20.100000000000001" customHeight="1" x14ac:dyDescent="0.15">
      <c r="B244" s="92" ph="1"/>
      <c r="K244" s="92" ph="1"/>
    </row>
    <row r="245" spans="2:15" ht="20.100000000000001" customHeight="1" x14ac:dyDescent="0.15">
      <c r="B245" s="92" ph="1"/>
      <c r="K245" s="92" ph="1"/>
    </row>
    <row r="247" spans="2:15" ht="20.100000000000001" customHeight="1" x14ac:dyDescent="0.15">
      <c r="B247" s="92" ph="1"/>
      <c r="K247" s="92" ph="1"/>
    </row>
    <row r="249" spans="2:15" ht="20.100000000000001" customHeight="1" x14ac:dyDescent="0.15">
      <c r="B249" s="92" ph="1"/>
      <c r="K249" s="92" ph="1"/>
    </row>
    <row r="250" spans="2:15" ht="20.100000000000001" customHeight="1" x14ac:dyDescent="0.15">
      <c r="B250" s="92" ph="1"/>
      <c r="K250" s="92" ph="1"/>
    </row>
    <row r="251" spans="2:15" ht="20.100000000000001" customHeight="1" x14ac:dyDescent="0.15">
      <c r="B251" s="92" ph="1"/>
      <c r="K251" s="92" ph="1"/>
    </row>
    <row r="253" spans="2:15" ht="20.100000000000001" customHeight="1" x14ac:dyDescent="0.15">
      <c r="B253" s="92" ph="1"/>
      <c r="F253" s="92" ph="1"/>
      <c r="K253" s="92" ph="1"/>
      <c r="O253" s="92" ph="1"/>
    </row>
    <row r="255" spans="2:15" ht="20.100000000000001" customHeight="1" x14ac:dyDescent="0.15">
      <c r="B255" s="92" ph="1"/>
      <c r="K255" s="92" ph="1"/>
    </row>
    <row r="256" spans="2:15" ht="20.100000000000001" customHeight="1" x14ac:dyDescent="0.15">
      <c r="B256" s="92" ph="1"/>
      <c r="K256" s="92" ph="1"/>
    </row>
    <row r="257" spans="2:15" ht="20.100000000000001" customHeight="1" x14ac:dyDescent="0.15">
      <c r="B257" s="92" ph="1"/>
      <c r="K257" s="92" ph="1"/>
    </row>
    <row r="259" spans="2:15" ht="20.100000000000001" customHeight="1" x14ac:dyDescent="0.15">
      <c r="B259" s="92" ph="1"/>
      <c r="K259" s="92" ph="1"/>
    </row>
    <row r="261" spans="2:15" ht="20.100000000000001" customHeight="1" x14ac:dyDescent="0.15">
      <c r="B261" s="92" ph="1"/>
      <c r="K261" s="92" ph="1"/>
    </row>
    <row r="262" spans="2:15" ht="20.100000000000001" customHeight="1" x14ac:dyDescent="0.15">
      <c r="B262" s="92" ph="1"/>
      <c r="K262" s="92" ph="1"/>
    </row>
    <row r="264" spans="2:15" ht="20.100000000000001" customHeight="1" x14ac:dyDescent="0.15">
      <c r="B264" s="92" ph="1"/>
      <c r="K264" s="92" ph="1"/>
    </row>
    <row r="265" spans="2:15" ht="20.100000000000001" customHeight="1" x14ac:dyDescent="0.15">
      <c r="B265" s="92" ph="1"/>
      <c r="K265" s="92" ph="1"/>
    </row>
    <row r="267" spans="2:15" ht="20.100000000000001" customHeight="1" x14ac:dyDescent="0.15">
      <c r="B267" s="92" ph="1"/>
      <c r="K267" s="92" ph="1"/>
    </row>
    <row r="268" spans="2:15" ht="20.100000000000001" customHeight="1" x14ac:dyDescent="0.15">
      <c r="B268" s="92" ph="1"/>
      <c r="K268" s="92" ph="1"/>
    </row>
    <row r="269" spans="2:15" ht="20.100000000000001" customHeight="1" x14ac:dyDescent="0.15">
      <c r="B269" s="92" ph="1"/>
      <c r="K269" s="92" ph="1"/>
    </row>
    <row r="271" spans="2:15" ht="20.100000000000001" customHeight="1" x14ac:dyDescent="0.15">
      <c r="B271" s="92" ph="1"/>
      <c r="F271" s="92" ph="1"/>
      <c r="K271" s="92" ph="1"/>
      <c r="O271" s="92" ph="1"/>
    </row>
    <row r="273" spans="2:15" ht="20.100000000000001" customHeight="1" x14ac:dyDescent="0.15">
      <c r="B273" s="92" ph="1"/>
      <c r="K273" s="92" ph="1"/>
    </row>
    <row r="274" spans="2:15" ht="20.100000000000001" customHeight="1" x14ac:dyDescent="0.15">
      <c r="B274" s="92" ph="1"/>
      <c r="K274" s="92" ph="1"/>
    </row>
    <row r="275" spans="2:15" ht="20.100000000000001" customHeight="1" x14ac:dyDescent="0.15">
      <c r="B275" s="92" ph="1"/>
      <c r="K275" s="92" ph="1"/>
    </row>
    <row r="277" spans="2:15" ht="20.100000000000001" customHeight="1" x14ac:dyDescent="0.15">
      <c r="B277" s="92" ph="1"/>
      <c r="K277" s="92" ph="1"/>
    </row>
    <row r="279" spans="2:15" ht="20.100000000000001" customHeight="1" x14ac:dyDescent="0.15">
      <c r="B279" s="92" ph="1"/>
      <c r="K279" s="92" ph="1"/>
    </row>
    <row r="280" spans="2:15" ht="20.100000000000001" customHeight="1" x14ac:dyDescent="0.15">
      <c r="B280" s="92" ph="1"/>
      <c r="K280" s="92" ph="1"/>
    </row>
    <row r="282" spans="2:15" ht="20.100000000000001" customHeight="1" x14ac:dyDescent="0.15">
      <c r="B282" s="92" ph="1"/>
      <c r="K282" s="92" ph="1"/>
    </row>
    <row r="283" spans="2:15" ht="20.100000000000001" customHeight="1" x14ac:dyDescent="0.15">
      <c r="B283" s="92" ph="1"/>
      <c r="K283" s="92" ph="1"/>
    </row>
    <row r="284" spans="2:15" ht="20.100000000000001" customHeight="1" x14ac:dyDescent="0.15">
      <c r="B284" s="92" ph="1"/>
      <c r="K284" s="92" ph="1"/>
    </row>
    <row r="286" spans="2:15" ht="20.100000000000001" customHeight="1" x14ac:dyDescent="0.15">
      <c r="B286" s="92" ph="1"/>
      <c r="F286" s="92" ph="1"/>
      <c r="K286" s="92" ph="1"/>
      <c r="O286" s="92" ph="1"/>
    </row>
    <row r="288" spans="2:15" ht="20.100000000000001" customHeight="1" x14ac:dyDescent="0.15">
      <c r="B288" s="92" ph="1"/>
      <c r="K288" s="92" ph="1"/>
    </row>
    <row r="289" spans="2:11" ht="20.100000000000001" customHeight="1" x14ac:dyDescent="0.15">
      <c r="B289" s="92" ph="1"/>
      <c r="K289" s="92" ph="1"/>
    </row>
    <row r="290" spans="2:11" ht="20.100000000000001" customHeight="1" x14ac:dyDescent="0.15">
      <c r="B290" s="92" ph="1"/>
      <c r="K290" s="92" ph="1"/>
    </row>
    <row r="292" spans="2:11" ht="20.100000000000001" customHeight="1" x14ac:dyDescent="0.15">
      <c r="B292" s="92" ph="1"/>
      <c r="K292" s="92" ph="1"/>
    </row>
    <row r="294" spans="2:11" ht="20.100000000000001" customHeight="1" x14ac:dyDescent="0.15">
      <c r="B294" s="92" ph="1"/>
      <c r="K294" s="92" ph="1"/>
    </row>
    <row r="295" spans="2:11" ht="20.100000000000001" customHeight="1" x14ac:dyDescent="0.15">
      <c r="B295" s="92" ph="1"/>
      <c r="K295" s="92" ph="1"/>
    </row>
    <row r="296" spans="2:11" ht="20.100000000000001" customHeight="1" x14ac:dyDescent="0.15">
      <c r="B296" s="92" ph="1"/>
      <c r="K296" s="92" ph="1"/>
    </row>
    <row r="297" spans="2:11" ht="20.100000000000001" customHeight="1" x14ac:dyDescent="0.15">
      <c r="B297" s="92" ph="1"/>
      <c r="K297" s="92" ph="1"/>
    </row>
    <row r="298" spans="2:11" ht="20.100000000000001" customHeight="1" x14ac:dyDescent="0.15">
      <c r="B298" s="92" ph="1"/>
      <c r="K298" s="92" ph="1"/>
    </row>
    <row r="299" spans="2:11" ht="20.100000000000001" customHeight="1" x14ac:dyDescent="0.15">
      <c r="B299" s="92" ph="1"/>
      <c r="K299" s="92" ph="1"/>
    </row>
    <row r="301" spans="2:11" ht="20.100000000000001" customHeight="1" x14ac:dyDescent="0.15">
      <c r="B301" s="92" ph="1"/>
      <c r="K301" s="92" ph="1"/>
    </row>
    <row r="303" spans="2:11" ht="20.100000000000001" customHeight="1" x14ac:dyDescent="0.15">
      <c r="B303" s="92" ph="1"/>
      <c r="K303" s="92" ph="1"/>
    </row>
    <row r="304" spans="2:11" ht="20.100000000000001" customHeight="1" x14ac:dyDescent="0.15">
      <c r="B304" s="92" ph="1"/>
      <c r="K304" s="92" ph="1"/>
    </row>
    <row r="305" spans="2:11" ht="20.100000000000001" customHeight="1" x14ac:dyDescent="0.15">
      <c r="B305" s="92" ph="1"/>
      <c r="K305" s="92" ph="1"/>
    </row>
    <row r="307" spans="2:11" ht="20.100000000000001" customHeight="1" x14ac:dyDescent="0.15">
      <c r="B307" s="92" ph="1"/>
      <c r="K307" s="92" ph="1"/>
    </row>
    <row r="308" spans="2:11" ht="20.100000000000001" customHeight="1" x14ac:dyDescent="0.15">
      <c r="B308" s="92" ph="1"/>
      <c r="K308" s="92" ph="1"/>
    </row>
    <row r="309" spans="2:11" ht="20.100000000000001" customHeight="1" x14ac:dyDescent="0.15">
      <c r="B309" s="92" ph="1"/>
      <c r="K309" s="92" ph="1"/>
    </row>
    <row r="311" spans="2:11" ht="20.100000000000001" customHeight="1" x14ac:dyDescent="0.15">
      <c r="B311" s="92" ph="1"/>
      <c r="K311" s="92" ph="1"/>
    </row>
    <row r="313" spans="2:11" ht="20.100000000000001" customHeight="1" x14ac:dyDescent="0.15">
      <c r="B313" s="92" ph="1"/>
      <c r="K313" s="92" ph="1"/>
    </row>
    <row r="314" spans="2:11" ht="20.100000000000001" customHeight="1" x14ac:dyDescent="0.15">
      <c r="B314" s="92" ph="1"/>
      <c r="K314" s="92" ph="1"/>
    </row>
    <row r="315" spans="2:11" ht="20.100000000000001" customHeight="1" x14ac:dyDescent="0.15">
      <c r="B315" s="92" ph="1"/>
      <c r="K315" s="92" ph="1"/>
    </row>
    <row r="316" spans="2:11" ht="20.100000000000001" customHeight="1" x14ac:dyDescent="0.15">
      <c r="B316" s="92" ph="1"/>
      <c r="K316" s="92" ph="1"/>
    </row>
    <row r="317" spans="2:11" ht="20.100000000000001" customHeight="1" x14ac:dyDescent="0.15">
      <c r="B317" s="92" ph="1"/>
      <c r="K317" s="92" ph="1"/>
    </row>
    <row r="318" spans="2:11" ht="20.100000000000001" customHeight="1" x14ac:dyDescent="0.15">
      <c r="B318" s="92" ph="1"/>
      <c r="K318" s="92" ph="1"/>
    </row>
    <row r="320" spans="2:11" ht="20.100000000000001" customHeight="1" x14ac:dyDescent="0.15">
      <c r="B320" s="92" ph="1"/>
      <c r="K320" s="92" ph="1"/>
    </row>
    <row r="322" spans="2:11" ht="20.100000000000001" customHeight="1" x14ac:dyDescent="0.15">
      <c r="B322" s="92" ph="1"/>
      <c r="K322" s="92" ph="1"/>
    </row>
    <row r="323" spans="2:11" ht="20.100000000000001" customHeight="1" x14ac:dyDescent="0.15">
      <c r="B323" s="92" ph="1"/>
      <c r="K323" s="92" ph="1"/>
    </row>
    <row r="324" spans="2:11" ht="20.100000000000001" customHeight="1" x14ac:dyDescent="0.15">
      <c r="B324" s="92" ph="1"/>
      <c r="K324" s="92" ph="1"/>
    </row>
    <row r="326" spans="2:11" ht="20.100000000000001" customHeight="1" x14ac:dyDescent="0.15">
      <c r="B326" s="92" ph="1"/>
      <c r="K326" s="92" ph="1"/>
    </row>
    <row r="327" spans="2:11" ht="20.100000000000001" customHeight="1" x14ac:dyDescent="0.15">
      <c r="B327" s="92" ph="1"/>
      <c r="K327" s="92" ph="1"/>
    </row>
    <row r="328" spans="2:11" ht="20.100000000000001" customHeight="1" x14ac:dyDescent="0.15">
      <c r="B328" s="92" ph="1"/>
      <c r="K328" s="92" ph="1"/>
    </row>
    <row r="330" spans="2:11" ht="20.100000000000001" customHeight="1" x14ac:dyDescent="0.15">
      <c r="B330" s="92" ph="1"/>
      <c r="K330" s="92" ph="1"/>
    </row>
    <row r="332" spans="2:11" ht="20.100000000000001" customHeight="1" x14ac:dyDescent="0.15">
      <c r="B332" s="92" ph="1"/>
      <c r="K332" s="92" ph="1"/>
    </row>
    <row r="333" spans="2:11" ht="20.100000000000001" customHeight="1" x14ac:dyDescent="0.15">
      <c r="B333" s="92" ph="1"/>
      <c r="K333" s="92" ph="1"/>
    </row>
    <row r="335" spans="2:11" ht="20.100000000000001" customHeight="1" x14ac:dyDescent="0.15">
      <c r="B335" s="92" ph="1"/>
      <c r="K335" s="92" ph="1"/>
    </row>
    <row r="336" spans="2:11" ht="20.100000000000001" customHeight="1" x14ac:dyDescent="0.15">
      <c r="B336" s="92" ph="1"/>
      <c r="K336" s="92" ph="1"/>
    </row>
    <row r="337" spans="2:15" ht="20.100000000000001" customHeight="1" x14ac:dyDescent="0.15">
      <c r="B337" s="92" ph="1"/>
      <c r="K337" s="92" ph="1"/>
    </row>
    <row r="339" spans="2:15" ht="20.100000000000001" customHeight="1" x14ac:dyDescent="0.15">
      <c r="B339" s="92" ph="1"/>
      <c r="F339" s="92" ph="1"/>
      <c r="K339" s="92" ph="1"/>
      <c r="O339" s="92" ph="1"/>
    </row>
    <row r="341" spans="2:15" ht="20.100000000000001" customHeight="1" x14ac:dyDescent="0.15">
      <c r="B341" s="92" ph="1"/>
      <c r="K341" s="92" ph="1"/>
    </row>
    <row r="342" spans="2:15" ht="20.100000000000001" customHeight="1" x14ac:dyDescent="0.15">
      <c r="B342" s="92" ph="1"/>
      <c r="K342" s="92" ph="1"/>
    </row>
    <row r="343" spans="2:15" ht="20.100000000000001" customHeight="1" x14ac:dyDescent="0.15">
      <c r="B343" s="92" ph="1"/>
      <c r="K343" s="92" ph="1"/>
    </row>
    <row r="345" spans="2:15" ht="20.100000000000001" customHeight="1" x14ac:dyDescent="0.15">
      <c r="B345" s="92" ph="1"/>
      <c r="K345" s="92" ph="1"/>
    </row>
    <row r="347" spans="2:15" ht="20.100000000000001" customHeight="1" x14ac:dyDescent="0.15">
      <c r="B347" s="92" ph="1"/>
      <c r="K347" s="92" ph="1"/>
    </row>
    <row r="348" spans="2:15" ht="20.100000000000001" customHeight="1" x14ac:dyDescent="0.15">
      <c r="B348" s="92" ph="1"/>
      <c r="K348" s="92" ph="1"/>
    </row>
    <row r="349" spans="2:15" ht="20.100000000000001" customHeight="1" x14ac:dyDescent="0.15">
      <c r="B349" s="92" ph="1"/>
      <c r="K349" s="92" ph="1"/>
    </row>
    <row r="350" spans="2:15" ht="20.100000000000001" customHeight="1" x14ac:dyDescent="0.15">
      <c r="B350" s="92" ph="1"/>
      <c r="K350" s="92" ph="1"/>
    </row>
    <row r="351" spans="2:15" ht="20.100000000000001" customHeight="1" x14ac:dyDescent="0.15">
      <c r="B351" s="92" ph="1"/>
      <c r="K351" s="92" ph="1"/>
    </row>
    <row r="352" spans="2:15" ht="20.100000000000001" customHeight="1" x14ac:dyDescent="0.15">
      <c r="B352" s="92" ph="1"/>
      <c r="K352" s="92" ph="1"/>
    </row>
    <row r="354" spans="2:11" ht="20.100000000000001" customHeight="1" x14ac:dyDescent="0.15">
      <c r="B354" s="92" ph="1"/>
      <c r="K354" s="92" ph="1"/>
    </row>
    <row r="356" spans="2:11" ht="20.100000000000001" customHeight="1" x14ac:dyDescent="0.15">
      <c r="B356" s="92" ph="1"/>
      <c r="K356" s="92" ph="1"/>
    </row>
    <row r="357" spans="2:11" ht="20.100000000000001" customHeight="1" x14ac:dyDescent="0.15">
      <c r="B357" s="92" ph="1"/>
      <c r="K357" s="92" ph="1"/>
    </row>
    <row r="358" spans="2:11" ht="20.100000000000001" customHeight="1" x14ac:dyDescent="0.15">
      <c r="B358" s="92" ph="1"/>
      <c r="K358" s="92" ph="1"/>
    </row>
    <row r="360" spans="2:11" ht="20.100000000000001" customHeight="1" x14ac:dyDescent="0.15">
      <c r="B360" s="92" ph="1"/>
      <c r="K360" s="92" ph="1"/>
    </row>
    <row r="361" spans="2:11" ht="20.100000000000001" customHeight="1" x14ac:dyDescent="0.15">
      <c r="B361" s="92" ph="1"/>
      <c r="K361" s="92" ph="1"/>
    </row>
    <row r="362" spans="2:11" ht="20.100000000000001" customHeight="1" x14ac:dyDescent="0.15">
      <c r="B362" s="92" ph="1"/>
      <c r="K362" s="92" ph="1"/>
    </row>
    <row r="364" spans="2:11" ht="20.100000000000001" customHeight="1" x14ac:dyDescent="0.15">
      <c r="B364" s="92" ph="1"/>
      <c r="K364" s="92" ph="1"/>
    </row>
    <row r="366" spans="2:11" ht="20.100000000000001" customHeight="1" x14ac:dyDescent="0.15">
      <c r="B366" s="92" ph="1"/>
      <c r="K366" s="92" ph="1"/>
    </row>
    <row r="367" spans="2:11" ht="20.100000000000001" customHeight="1" x14ac:dyDescent="0.15">
      <c r="B367" s="92" ph="1"/>
      <c r="K367" s="92" ph="1"/>
    </row>
    <row r="368" spans="2:11" ht="20.100000000000001" customHeight="1" x14ac:dyDescent="0.15">
      <c r="B368" s="92" ph="1"/>
      <c r="K368" s="92" ph="1"/>
    </row>
    <row r="369" spans="2:11" ht="20.100000000000001" customHeight="1" x14ac:dyDescent="0.15">
      <c r="B369" s="92" ph="1"/>
      <c r="K369" s="92" ph="1"/>
    </row>
    <row r="370" spans="2:11" ht="20.100000000000001" customHeight="1" x14ac:dyDescent="0.15">
      <c r="B370" s="92" ph="1"/>
      <c r="K370" s="92" ph="1"/>
    </row>
    <row r="371" spans="2:11" ht="20.100000000000001" customHeight="1" x14ac:dyDescent="0.15">
      <c r="B371" s="92" ph="1"/>
      <c r="K371" s="92" ph="1"/>
    </row>
    <row r="373" spans="2:11" ht="20.100000000000001" customHeight="1" x14ac:dyDescent="0.15">
      <c r="B373" s="92" ph="1"/>
      <c r="K373" s="92" ph="1"/>
    </row>
    <row r="375" spans="2:11" ht="20.100000000000001" customHeight="1" x14ac:dyDescent="0.15">
      <c r="B375" s="92" ph="1"/>
      <c r="K375" s="92" ph="1"/>
    </row>
    <row r="376" spans="2:11" ht="20.100000000000001" customHeight="1" x14ac:dyDescent="0.15">
      <c r="B376" s="92" ph="1"/>
      <c r="K376" s="92" ph="1"/>
    </row>
    <row r="377" spans="2:11" ht="20.100000000000001" customHeight="1" x14ac:dyDescent="0.15">
      <c r="B377" s="92" ph="1"/>
      <c r="K377" s="92" ph="1"/>
    </row>
    <row r="378" spans="2:11" ht="20.100000000000001" customHeight="1" x14ac:dyDescent="0.15">
      <c r="B378" s="92" ph="1"/>
      <c r="K378" s="92" ph="1"/>
    </row>
    <row r="379" spans="2:11" ht="20.100000000000001" customHeight="1" x14ac:dyDescent="0.15">
      <c r="B379" s="92" ph="1"/>
      <c r="K379" s="92" ph="1"/>
    </row>
  </sheetData>
  <sheetProtection formatCells="0" formatColumns="0" formatRows="0"/>
  <mergeCells count="239">
    <mergeCell ref="C142:E142"/>
    <mergeCell ref="G142:H142"/>
    <mergeCell ref="D146:E146"/>
    <mergeCell ref="G146:H146"/>
    <mergeCell ref="K30:L30"/>
    <mergeCell ref="M30:N30"/>
    <mergeCell ref="O30:P30"/>
    <mergeCell ref="K31:L31"/>
    <mergeCell ref="M31:N31"/>
    <mergeCell ref="O31:P31"/>
    <mergeCell ref="K32:L32"/>
    <mergeCell ref="M32:N32"/>
    <mergeCell ref="O32:P32"/>
    <mergeCell ref="C84:E84"/>
    <mergeCell ref="G84:H84"/>
    <mergeCell ref="D88:E88"/>
    <mergeCell ref="G88:H88"/>
    <mergeCell ref="C94:E94"/>
    <mergeCell ref="G94:H94"/>
    <mergeCell ref="D98:E98"/>
    <mergeCell ref="G98:H98"/>
    <mergeCell ref="C112:E112"/>
    <mergeCell ref="G112:H112"/>
    <mergeCell ref="C74:E74"/>
    <mergeCell ref="G74:H74"/>
    <mergeCell ref="D78:E78"/>
    <mergeCell ref="G78:H78"/>
    <mergeCell ref="G30:H30"/>
    <mergeCell ref="G40:H40"/>
    <mergeCell ref="G50:H50"/>
    <mergeCell ref="C46:E46"/>
    <mergeCell ref="G46:H46"/>
    <mergeCell ref="D40:E40"/>
    <mergeCell ref="D50:E50"/>
    <mergeCell ref="D30:E30"/>
    <mergeCell ref="D41:E41"/>
    <mergeCell ref="G41:H41"/>
    <mergeCell ref="D42:E42"/>
    <mergeCell ref="G42:H42"/>
    <mergeCell ref="G36:H36"/>
    <mergeCell ref="H54:H55"/>
    <mergeCell ref="C55:G55"/>
    <mergeCell ref="C66:H66"/>
    <mergeCell ref="A33:A42"/>
    <mergeCell ref="C26:E26"/>
    <mergeCell ref="G26:H26"/>
    <mergeCell ref="C36:E36"/>
    <mergeCell ref="C33:H33"/>
    <mergeCell ref="C34:H34"/>
    <mergeCell ref="C35:H35"/>
    <mergeCell ref="C37:H37"/>
    <mergeCell ref="C38:H38"/>
    <mergeCell ref="B39:B42"/>
    <mergeCell ref="D39:H39"/>
    <mergeCell ref="D29:H29"/>
    <mergeCell ref="A23:A32"/>
    <mergeCell ref="C23:H23"/>
    <mergeCell ref="C24:H24"/>
    <mergeCell ref="C25:H25"/>
    <mergeCell ref="C27:H27"/>
    <mergeCell ref="C28:H28"/>
    <mergeCell ref="B29:B32"/>
    <mergeCell ref="D31:E31"/>
    <mergeCell ref="G31:H31"/>
    <mergeCell ref="D32:E32"/>
    <mergeCell ref="G32:H32"/>
    <mergeCell ref="A6:B6"/>
    <mergeCell ref="C6:H6"/>
    <mergeCell ref="A7:B7"/>
    <mergeCell ref="C7:H7"/>
    <mergeCell ref="A8:B8"/>
    <mergeCell ref="C8:H8"/>
    <mergeCell ref="H2:H3"/>
    <mergeCell ref="C3:G3"/>
    <mergeCell ref="A5:B5"/>
    <mergeCell ref="C5:H5"/>
    <mergeCell ref="C4:H4"/>
    <mergeCell ref="A4:B4"/>
    <mergeCell ref="D18:H18"/>
    <mergeCell ref="D19:H19"/>
    <mergeCell ref="D20:E20"/>
    <mergeCell ref="G20:H20"/>
    <mergeCell ref="D21:E21"/>
    <mergeCell ref="G21:H21"/>
    <mergeCell ref="A9:A22"/>
    <mergeCell ref="C9:H9"/>
    <mergeCell ref="C10:H10"/>
    <mergeCell ref="C11:F11"/>
    <mergeCell ref="C13:H13"/>
    <mergeCell ref="C14:H14"/>
    <mergeCell ref="D15:H15"/>
    <mergeCell ref="D16:H16"/>
    <mergeCell ref="D17:H17"/>
    <mergeCell ref="C12:E12"/>
    <mergeCell ref="G12:H12"/>
    <mergeCell ref="C22:H22"/>
    <mergeCell ref="A57:B57"/>
    <mergeCell ref="C57:H57"/>
    <mergeCell ref="A58:B58"/>
    <mergeCell ref="C58:H58"/>
    <mergeCell ref="D51:E51"/>
    <mergeCell ref="G51:H51"/>
    <mergeCell ref="D52:E52"/>
    <mergeCell ref="G52:H52"/>
    <mergeCell ref="A43:A52"/>
    <mergeCell ref="C43:H43"/>
    <mergeCell ref="C44:H44"/>
    <mergeCell ref="C45:H45"/>
    <mergeCell ref="C47:H47"/>
    <mergeCell ref="C48:H48"/>
    <mergeCell ref="B49:B52"/>
    <mergeCell ref="D49:H49"/>
    <mergeCell ref="A56:B56"/>
    <mergeCell ref="C56:H56"/>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C64:E64"/>
    <mergeCell ref="G64:H64"/>
    <mergeCell ref="D68:E68"/>
    <mergeCell ref="G68:H68"/>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A104:B104"/>
    <mergeCell ref="C104:H104"/>
    <mergeCell ref="D97:H97"/>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D116:E116"/>
    <mergeCell ref="G116:H116"/>
    <mergeCell ref="D115:H115"/>
    <mergeCell ref="D117:E117"/>
    <mergeCell ref="G117:H117"/>
    <mergeCell ref="D118:E118"/>
    <mergeCell ref="G118:H118"/>
    <mergeCell ref="C122:E122"/>
    <mergeCell ref="G122:H122"/>
    <mergeCell ref="D126:E126"/>
    <mergeCell ref="G126:H126"/>
    <mergeCell ref="A119:A128"/>
    <mergeCell ref="C119:H119"/>
    <mergeCell ref="C120:H120"/>
    <mergeCell ref="C121:H121"/>
    <mergeCell ref="C123:H123"/>
    <mergeCell ref="C124:H124"/>
    <mergeCell ref="B125:B128"/>
    <mergeCell ref="D125:H125"/>
    <mergeCell ref="D127:E127"/>
    <mergeCell ref="G127:H127"/>
    <mergeCell ref="D128:E128"/>
    <mergeCell ref="G128:H128"/>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s>
  <phoneticPr fontId="3"/>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6FFCD"/>
  </sheetPr>
  <dimension ref="A1:R379"/>
  <sheetViews>
    <sheetView showGridLines="0" showZeros="0" view="pageBreakPreview" zoomScaleNormal="100" zoomScaleSheetLayoutView="100" workbookViewId="0">
      <selection activeCell="C10" sqref="C10:G10"/>
    </sheetView>
  </sheetViews>
  <sheetFormatPr defaultColWidth="9.125" defaultRowHeight="20.100000000000001" customHeight="1" x14ac:dyDescent="0.15"/>
  <cols>
    <col min="1" max="1" width="5" style="92" customWidth="1"/>
    <col min="2" max="7" width="13.875" style="92" customWidth="1"/>
    <col min="8" max="8" width="14.75" style="92" customWidth="1"/>
    <col min="9" max="9" width="2.25" style="92" customWidth="1"/>
    <col min="10" max="10" width="18.375" style="92" customWidth="1"/>
    <col min="11" max="11" width="1.75" style="92" customWidth="1"/>
    <col min="12" max="16384" width="9.125" style="92"/>
  </cols>
  <sheetData>
    <row r="1" spans="1:15" ht="24.6" customHeight="1" x14ac:dyDescent="0.15">
      <c r="A1" s="110" t="s">
        <v>253</v>
      </c>
      <c r="H1" s="112" t="s">
        <v>0</v>
      </c>
    </row>
    <row r="2" spans="1:15" ht="24.6" customHeight="1" x14ac:dyDescent="0.15">
      <c r="A2" s="93" t="str">
        <f>応募用紙1!A3</f>
        <v>令和8年度　第42回都市公園等コンクール　『①設計部門』</v>
      </c>
      <c r="H2" s="428">
        <f>応募用紙1!O3</f>
        <v>0</v>
      </c>
      <c r="K2" s="92" ph="1"/>
      <c r="O2" s="92" ph="1"/>
    </row>
    <row r="3" spans="1:15" ht="24.6" customHeight="1" x14ac:dyDescent="0.15">
      <c r="A3" s="113"/>
      <c r="B3" s="135" t="s">
        <v>153</v>
      </c>
      <c r="C3" s="429" t="str">
        <f>応募用紙1!C6</f>
        <v>(20字程度）</v>
      </c>
      <c r="D3" s="429"/>
      <c r="E3" s="429"/>
      <c r="F3" s="429"/>
      <c r="G3" s="430"/>
      <c r="H3" s="428"/>
    </row>
    <row r="4" spans="1:15" ht="9.9499999999999993" customHeight="1" x14ac:dyDescent="0.15">
      <c r="A4" s="550"/>
      <c r="B4" s="551"/>
      <c r="C4" s="504" t="s">
        <v>317</v>
      </c>
      <c r="D4" s="504"/>
      <c r="E4" s="504"/>
      <c r="F4" s="504"/>
      <c r="G4" s="504"/>
      <c r="H4" s="504"/>
    </row>
    <row r="5" spans="1:15" ht="18.600000000000001" customHeight="1" x14ac:dyDescent="0.15">
      <c r="A5" s="565" t="s">
        <v>195</v>
      </c>
      <c r="B5" s="566"/>
      <c r="C5" s="236">
        <f>C10</f>
        <v>0</v>
      </c>
      <c r="D5" s="237"/>
      <c r="E5" s="237"/>
      <c r="F5" s="237"/>
      <c r="G5" s="237"/>
      <c r="H5" s="238"/>
    </row>
    <row r="6" spans="1:15" ht="18.600000000000001" customHeight="1" x14ac:dyDescent="0.15">
      <c r="A6" s="567" t="s">
        <v>246</v>
      </c>
      <c r="B6" s="568"/>
      <c r="C6" s="569">
        <f>C24</f>
        <v>0</v>
      </c>
      <c r="D6" s="570"/>
      <c r="E6" s="570"/>
      <c r="F6" s="570"/>
      <c r="G6" s="570"/>
      <c r="H6" s="571"/>
    </row>
    <row r="7" spans="1:15" ht="18.600000000000001" customHeight="1" x14ac:dyDescent="0.15">
      <c r="A7" s="572" t="s">
        <v>247</v>
      </c>
      <c r="B7" s="518"/>
      <c r="C7" s="484">
        <f>C34</f>
        <v>0</v>
      </c>
      <c r="D7" s="485"/>
      <c r="E7" s="485"/>
      <c r="F7" s="485"/>
      <c r="G7" s="485"/>
      <c r="H7" s="547"/>
    </row>
    <row r="8" spans="1:15" ht="18.600000000000001" customHeight="1" thickBot="1" x14ac:dyDescent="0.2">
      <c r="A8" s="555" t="s">
        <v>196</v>
      </c>
      <c r="B8" s="556"/>
      <c r="C8" s="496">
        <f>C44</f>
        <v>0</v>
      </c>
      <c r="D8" s="497"/>
      <c r="E8" s="497"/>
      <c r="F8" s="497"/>
      <c r="G8" s="497"/>
      <c r="H8" s="543"/>
    </row>
    <row r="9" spans="1:15" ht="18" customHeight="1" x14ac:dyDescent="0.15">
      <c r="A9" s="557" t="s">
        <v>442</v>
      </c>
      <c r="B9" s="221" t="s">
        <v>244</v>
      </c>
      <c r="C9" s="456"/>
      <c r="D9" s="457"/>
      <c r="E9" s="457"/>
      <c r="F9" s="457"/>
      <c r="G9" s="457"/>
      <c r="H9" s="222" t="s">
        <v>157</v>
      </c>
      <c r="J9" s="95" t="s">
        <v>160</v>
      </c>
    </row>
    <row r="10" spans="1:15" ht="18" customHeight="1" x14ac:dyDescent="0.15">
      <c r="A10" s="558"/>
      <c r="B10" s="123" t="s">
        <v>445</v>
      </c>
      <c r="C10" s="560"/>
      <c r="D10" s="561"/>
      <c r="E10" s="561"/>
      <c r="F10" s="561"/>
      <c r="G10" s="561"/>
      <c r="H10" s="125" t="s">
        <v>160</v>
      </c>
      <c r="I10" s="92" t="s">
        <v>591</v>
      </c>
      <c r="J10" s="106" t="s">
        <v>243</v>
      </c>
    </row>
    <row r="11" spans="1:15" ht="18" customHeight="1" x14ac:dyDescent="0.15">
      <c r="A11" s="558"/>
      <c r="B11" s="124" t="s">
        <v>36</v>
      </c>
      <c r="C11" s="438"/>
      <c r="D11" s="439"/>
      <c r="E11" s="439"/>
      <c r="F11" s="439"/>
      <c r="G11" s="102"/>
      <c r="H11" s="108"/>
      <c r="J11" s="106" t="s">
        <v>158</v>
      </c>
    </row>
    <row r="12" spans="1:15" ht="18" customHeight="1" x14ac:dyDescent="0.15">
      <c r="A12" s="558"/>
      <c r="B12" s="123" t="s">
        <v>41</v>
      </c>
      <c r="C12" s="440"/>
      <c r="D12" s="441"/>
      <c r="E12" s="441"/>
      <c r="F12" s="94" t="s">
        <v>517</v>
      </c>
      <c r="G12" s="561" t="s">
        <v>488</v>
      </c>
      <c r="H12" s="573"/>
      <c r="J12" s="106" t="s">
        <v>159</v>
      </c>
    </row>
    <row r="13" spans="1:15" ht="18" customHeight="1" x14ac:dyDescent="0.15">
      <c r="A13" s="558"/>
      <c r="B13" s="129" t="s">
        <v>12</v>
      </c>
      <c r="C13" s="450" t="s">
        <v>43</v>
      </c>
      <c r="D13" s="451"/>
      <c r="E13" s="451"/>
      <c r="F13" s="451"/>
      <c r="G13" s="451"/>
      <c r="H13" s="452"/>
      <c r="J13" s="106" t="s">
        <v>184</v>
      </c>
    </row>
    <row r="14" spans="1:15" ht="18" customHeight="1" thickBot="1" x14ac:dyDescent="0.2">
      <c r="A14" s="558"/>
      <c r="B14" s="220"/>
      <c r="C14" s="562"/>
      <c r="D14" s="563"/>
      <c r="E14" s="563"/>
      <c r="F14" s="563"/>
      <c r="G14" s="563"/>
      <c r="H14" s="564"/>
      <c r="J14" s="106" t="s">
        <v>197</v>
      </c>
    </row>
    <row r="15" spans="1:15" ht="30" customHeight="1" x14ac:dyDescent="0.15">
      <c r="A15" s="558"/>
      <c r="B15" s="132" t="s">
        <v>60</v>
      </c>
      <c r="C15" s="128" t="s">
        <v>194</v>
      </c>
      <c r="D15" s="446"/>
      <c r="E15" s="446"/>
      <c r="F15" s="446"/>
      <c r="G15" s="446"/>
      <c r="H15" s="447"/>
      <c r="J15" s="106" t="s">
        <v>198</v>
      </c>
    </row>
    <row r="16" spans="1:15" ht="18" customHeight="1" x14ac:dyDescent="0.15">
      <c r="A16" s="558"/>
      <c r="B16" s="132" t="s">
        <v>61</v>
      </c>
      <c r="C16" s="97" t="s">
        <v>24</v>
      </c>
      <c r="D16" s="450" t="s">
        <v>43</v>
      </c>
      <c r="E16" s="451"/>
      <c r="F16" s="451"/>
      <c r="G16" s="451"/>
      <c r="H16" s="452"/>
      <c r="J16" s="106" t="s">
        <v>199</v>
      </c>
    </row>
    <row r="17" spans="1:18" ht="18" customHeight="1" x14ac:dyDescent="0.15">
      <c r="A17" s="558"/>
      <c r="B17" s="117" t="s">
        <v>249</v>
      </c>
      <c r="C17" s="118"/>
      <c r="D17" s="445"/>
      <c r="E17" s="446"/>
      <c r="F17" s="446"/>
      <c r="G17" s="446"/>
      <c r="H17" s="447"/>
      <c r="J17" s="106" t="s">
        <v>200</v>
      </c>
    </row>
    <row r="18" spans="1:18" ht="18" customHeight="1" x14ac:dyDescent="0.15">
      <c r="A18" s="558"/>
      <c r="B18" s="119"/>
      <c r="C18" s="101" t="s">
        <v>36</v>
      </c>
      <c r="D18" s="439"/>
      <c r="E18" s="439"/>
      <c r="F18" s="439"/>
      <c r="G18" s="439"/>
      <c r="H18" s="453"/>
      <c r="J18" s="106" t="s">
        <v>201</v>
      </c>
    </row>
    <row r="19" spans="1:18" ht="18" customHeight="1" x14ac:dyDescent="0.15">
      <c r="A19" s="558"/>
      <c r="B19" s="554" t="s">
        <v>406</v>
      </c>
      <c r="C19" s="103" t="s">
        <v>25</v>
      </c>
      <c r="D19" s="441"/>
      <c r="E19" s="441"/>
      <c r="F19" s="441"/>
      <c r="G19" s="441"/>
      <c r="H19" s="454"/>
      <c r="J19" s="106" t="s">
        <v>202</v>
      </c>
    </row>
    <row r="20" spans="1:18" ht="18" customHeight="1" x14ac:dyDescent="0.15">
      <c r="A20" s="558"/>
      <c r="B20" s="554"/>
      <c r="C20" s="95" t="s">
        <v>26</v>
      </c>
      <c r="D20" s="426"/>
      <c r="E20" s="427"/>
      <c r="F20" s="95" t="s">
        <v>27</v>
      </c>
      <c r="G20" s="426"/>
      <c r="H20" s="427"/>
      <c r="J20" s="106" t="s">
        <v>203</v>
      </c>
    </row>
    <row r="21" spans="1:18" ht="18" customHeight="1" x14ac:dyDescent="0.15">
      <c r="A21" s="558"/>
      <c r="B21" s="134"/>
      <c r="C21" s="95" t="s">
        <v>28</v>
      </c>
      <c r="D21" s="448"/>
      <c r="E21" s="449"/>
      <c r="F21" s="95" t="s">
        <v>29</v>
      </c>
      <c r="G21" s="448"/>
      <c r="H21" s="449"/>
    </row>
    <row r="22" spans="1:18" ht="21.75" customHeight="1" thickBot="1" x14ac:dyDescent="0.2">
      <c r="A22" s="559"/>
      <c r="B22" s="98" t="s">
        <v>574</v>
      </c>
      <c r="C22" s="514" t="s">
        <v>578</v>
      </c>
      <c r="D22" s="515"/>
      <c r="E22" s="515"/>
      <c r="F22" s="515"/>
      <c r="G22" s="515"/>
      <c r="H22" s="516"/>
      <c r="M22" s="534"/>
      <c r="N22" s="534"/>
      <c r="O22" s="534"/>
      <c r="P22" s="534"/>
      <c r="Q22" s="534"/>
      <c r="R22" s="534"/>
    </row>
    <row r="23" spans="1:18" ht="18" customHeight="1" x14ac:dyDescent="0.15">
      <c r="A23" s="552" t="s">
        <v>248</v>
      </c>
      <c r="B23" s="222" t="s">
        <v>36</v>
      </c>
      <c r="C23" s="456"/>
      <c r="D23" s="457"/>
      <c r="E23" s="457"/>
      <c r="F23" s="457"/>
      <c r="G23" s="457"/>
      <c r="H23" s="538"/>
      <c r="K23" s="92" ph="1"/>
      <c r="O23" s="92" ph="1"/>
    </row>
    <row r="24" spans="1:18" ht="18" customHeight="1" x14ac:dyDescent="0.15">
      <c r="A24" s="433"/>
      <c r="B24" s="103" t="s">
        <v>62</v>
      </c>
      <c r="C24" s="440"/>
      <c r="D24" s="441"/>
      <c r="E24" s="441"/>
      <c r="F24" s="441"/>
      <c r="G24" s="441"/>
      <c r="H24" s="454"/>
    </row>
    <row r="25" spans="1:18" ht="18" customHeight="1" x14ac:dyDescent="0.15">
      <c r="A25" s="433"/>
      <c r="B25" s="101" t="s">
        <v>36</v>
      </c>
      <c r="C25" s="438"/>
      <c r="D25" s="439"/>
      <c r="E25" s="439"/>
      <c r="F25" s="439"/>
      <c r="G25" s="439"/>
      <c r="H25" s="453"/>
    </row>
    <row r="26" spans="1:18" ht="18" customHeight="1" x14ac:dyDescent="0.15">
      <c r="A26" s="433"/>
      <c r="B26" s="103" t="s">
        <v>37</v>
      </c>
      <c r="C26" s="440"/>
      <c r="D26" s="441"/>
      <c r="E26" s="441"/>
      <c r="F26" s="94" t="s">
        <v>517</v>
      </c>
      <c r="G26" s="512"/>
      <c r="H26" s="541"/>
      <c r="K26" s="92" ph="1"/>
    </row>
    <row r="27" spans="1:18" ht="18" customHeight="1" x14ac:dyDescent="0.15">
      <c r="A27" s="433"/>
      <c r="B27" s="97" t="s">
        <v>12</v>
      </c>
      <c r="C27" s="450" t="s">
        <v>22</v>
      </c>
      <c r="D27" s="451"/>
      <c r="E27" s="451"/>
      <c r="F27" s="451"/>
      <c r="G27" s="451"/>
      <c r="H27" s="452"/>
    </row>
    <row r="28" spans="1:18" ht="18" customHeight="1" x14ac:dyDescent="0.15">
      <c r="A28" s="433"/>
      <c r="B28" s="98"/>
      <c r="C28" s="445"/>
      <c r="D28" s="446"/>
      <c r="E28" s="446"/>
      <c r="F28" s="446"/>
      <c r="G28" s="446"/>
      <c r="H28" s="447"/>
    </row>
    <row r="29" spans="1:18" ht="18" customHeight="1" x14ac:dyDescent="0.15">
      <c r="A29" s="433"/>
      <c r="B29" s="469" t="s">
        <v>405</v>
      </c>
      <c r="C29" s="101" t="s">
        <v>36</v>
      </c>
      <c r="D29" s="438"/>
      <c r="E29" s="439"/>
      <c r="F29" s="439"/>
      <c r="G29" s="439"/>
      <c r="H29" s="453"/>
    </row>
    <row r="30" spans="1:18" ht="18" customHeight="1" x14ac:dyDescent="0.15">
      <c r="A30" s="433"/>
      <c r="B30" s="470"/>
      <c r="C30" s="103" t="s">
        <v>25</v>
      </c>
      <c r="D30" s="440"/>
      <c r="E30" s="441"/>
      <c r="F30" s="94" t="s">
        <v>518</v>
      </c>
      <c r="G30" s="441"/>
      <c r="H30" s="454"/>
    </row>
    <row r="31" spans="1:18" ht="18" customHeight="1" x14ac:dyDescent="0.15">
      <c r="A31" s="433"/>
      <c r="B31" s="470"/>
      <c r="C31" s="95" t="s">
        <v>26</v>
      </c>
      <c r="D31" s="426"/>
      <c r="E31" s="431"/>
      <c r="F31" s="95" t="s">
        <v>27</v>
      </c>
      <c r="G31" s="431"/>
      <c r="H31" s="427"/>
    </row>
    <row r="32" spans="1:18" ht="18" customHeight="1" thickBot="1" x14ac:dyDescent="0.2">
      <c r="A32" s="553"/>
      <c r="B32" s="471"/>
      <c r="C32" s="223" t="s">
        <v>40</v>
      </c>
      <c r="D32" s="463"/>
      <c r="E32" s="539"/>
      <c r="F32" s="223" t="s">
        <v>29</v>
      </c>
      <c r="G32" s="539"/>
      <c r="H32" s="464"/>
    </row>
    <row r="33" spans="1:15" ht="18" customHeight="1" x14ac:dyDescent="0.15">
      <c r="A33" s="433" t="s">
        <v>242</v>
      </c>
      <c r="B33" s="222" t="s">
        <v>36</v>
      </c>
      <c r="C33" s="456"/>
      <c r="D33" s="457"/>
      <c r="E33" s="457"/>
      <c r="F33" s="457"/>
      <c r="G33" s="457"/>
      <c r="H33" s="538"/>
    </row>
    <row r="34" spans="1:15" ht="18" customHeight="1" x14ac:dyDescent="0.15">
      <c r="A34" s="433"/>
      <c r="B34" s="103" t="s">
        <v>62</v>
      </c>
      <c r="C34" s="440"/>
      <c r="D34" s="441"/>
      <c r="E34" s="441"/>
      <c r="F34" s="441"/>
      <c r="G34" s="441"/>
      <c r="H34" s="454"/>
    </row>
    <row r="35" spans="1:15" ht="18" customHeight="1" x14ac:dyDescent="0.15">
      <c r="A35" s="433"/>
      <c r="B35" s="101" t="s">
        <v>36</v>
      </c>
      <c r="C35" s="438"/>
      <c r="D35" s="439"/>
      <c r="E35" s="439"/>
      <c r="F35" s="439"/>
      <c r="G35" s="439"/>
      <c r="H35" s="453"/>
    </row>
    <row r="36" spans="1:15" ht="18" customHeight="1" x14ac:dyDescent="0.15">
      <c r="A36" s="433"/>
      <c r="B36" s="103" t="s">
        <v>37</v>
      </c>
      <c r="C36" s="440"/>
      <c r="D36" s="441"/>
      <c r="E36" s="441"/>
      <c r="F36" s="94" t="s">
        <v>517</v>
      </c>
      <c r="G36" s="512"/>
      <c r="H36" s="541"/>
    </row>
    <row r="37" spans="1:15" ht="18" customHeight="1" x14ac:dyDescent="0.15">
      <c r="A37" s="433"/>
      <c r="B37" s="97" t="s">
        <v>12</v>
      </c>
      <c r="C37" s="450" t="s">
        <v>22</v>
      </c>
      <c r="D37" s="451"/>
      <c r="E37" s="451"/>
      <c r="F37" s="451"/>
      <c r="G37" s="451"/>
      <c r="H37" s="452"/>
    </row>
    <row r="38" spans="1:15" ht="18" customHeight="1" x14ac:dyDescent="0.15">
      <c r="A38" s="433"/>
      <c r="B38" s="98"/>
      <c r="C38" s="445"/>
      <c r="D38" s="446"/>
      <c r="E38" s="446"/>
      <c r="F38" s="446"/>
      <c r="G38" s="446"/>
      <c r="H38" s="447"/>
    </row>
    <row r="39" spans="1:15" ht="18" customHeight="1" x14ac:dyDescent="0.15">
      <c r="A39" s="433"/>
      <c r="B39" s="469" t="s">
        <v>405</v>
      </c>
      <c r="C39" s="101" t="s">
        <v>36</v>
      </c>
      <c r="D39" s="438"/>
      <c r="E39" s="439"/>
      <c r="F39" s="439"/>
      <c r="G39" s="439"/>
      <c r="H39" s="453"/>
      <c r="K39" s="92" ph="1"/>
    </row>
    <row r="40" spans="1:15" ht="18" customHeight="1" x14ac:dyDescent="0.15">
      <c r="A40" s="433"/>
      <c r="B40" s="470"/>
      <c r="C40" s="103" t="s">
        <v>25</v>
      </c>
      <c r="D40" s="440"/>
      <c r="E40" s="441"/>
      <c r="F40" s="94" t="s">
        <v>518</v>
      </c>
      <c r="G40" s="441"/>
      <c r="H40" s="454"/>
      <c r="K40" s="92" ph="1"/>
    </row>
    <row r="41" spans="1:15" ht="18" customHeight="1" x14ac:dyDescent="0.15">
      <c r="A41" s="433"/>
      <c r="B41" s="470"/>
      <c r="C41" s="95" t="s">
        <v>26</v>
      </c>
      <c r="D41" s="426"/>
      <c r="E41" s="431"/>
      <c r="F41" s="95" t="s">
        <v>27</v>
      </c>
      <c r="G41" s="431"/>
      <c r="H41" s="427"/>
    </row>
    <row r="42" spans="1:15" ht="18" customHeight="1" thickBot="1" x14ac:dyDescent="0.2">
      <c r="A42" s="433"/>
      <c r="B42" s="471"/>
      <c r="C42" s="223" t="s">
        <v>40</v>
      </c>
      <c r="D42" s="463"/>
      <c r="E42" s="539"/>
      <c r="F42" s="223" t="s">
        <v>29</v>
      </c>
      <c r="G42" s="539"/>
      <c r="H42" s="464"/>
    </row>
    <row r="43" spans="1:15" ht="18" customHeight="1" x14ac:dyDescent="0.15">
      <c r="A43" s="552" t="s">
        <v>183</v>
      </c>
      <c r="B43" s="222" t="s">
        <v>36</v>
      </c>
      <c r="C43" s="456"/>
      <c r="D43" s="457"/>
      <c r="E43" s="457"/>
      <c r="F43" s="457"/>
      <c r="G43" s="457"/>
      <c r="H43" s="538"/>
      <c r="K43" s="92" ph="1"/>
      <c r="O43" s="92" ph="1"/>
    </row>
    <row r="44" spans="1:15" ht="18" customHeight="1" x14ac:dyDescent="0.15">
      <c r="A44" s="433"/>
      <c r="B44" s="103" t="s">
        <v>62</v>
      </c>
      <c r="C44" s="440"/>
      <c r="D44" s="441"/>
      <c r="E44" s="441"/>
      <c r="F44" s="441"/>
      <c r="G44" s="441"/>
      <c r="H44" s="454"/>
    </row>
    <row r="45" spans="1:15" ht="18" customHeight="1" x14ac:dyDescent="0.15">
      <c r="A45" s="433"/>
      <c r="B45" s="101" t="s">
        <v>36</v>
      </c>
      <c r="C45" s="438"/>
      <c r="D45" s="439"/>
      <c r="E45" s="439"/>
      <c r="F45" s="439"/>
      <c r="G45" s="439"/>
      <c r="H45" s="453"/>
    </row>
    <row r="46" spans="1:15" ht="18" customHeight="1" x14ac:dyDescent="0.15">
      <c r="A46" s="433"/>
      <c r="B46" s="103" t="s">
        <v>37</v>
      </c>
      <c r="C46" s="440"/>
      <c r="D46" s="441"/>
      <c r="E46" s="441"/>
      <c r="F46" s="94" t="s">
        <v>517</v>
      </c>
      <c r="G46" s="512"/>
      <c r="H46" s="541"/>
      <c r="K46" s="92" ph="1"/>
    </row>
    <row r="47" spans="1:15" ht="18" customHeight="1" x14ac:dyDescent="0.15">
      <c r="A47" s="433"/>
      <c r="B47" s="97" t="s">
        <v>12</v>
      </c>
      <c r="C47" s="450" t="s">
        <v>22</v>
      </c>
      <c r="D47" s="451"/>
      <c r="E47" s="451"/>
      <c r="F47" s="451"/>
      <c r="G47" s="451"/>
      <c r="H47" s="452"/>
      <c r="K47" s="92" ph="1"/>
    </row>
    <row r="48" spans="1:15" ht="18" customHeight="1" x14ac:dyDescent="0.15">
      <c r="A48" s="433"/>
      <c r="B48" s="98"/>
      <c r="C48" s="445"/>
      <c r="D48" s="446"/>
      <c r="E48" s="446"/>
      <c r="F48" s="446"/>
      <c r="G48" s="446"/>
      <c r="H48" s="447"/>
    </row>
    <row r="49" spans="1:11" ht="18" customHeight="1" x14ac:dyDescent="0.15">
      <c r="A49" s="433"/>
      <c r="B49" s="469" t="s">
        <v>405</v>
      </c>
      <c r="C49" s="101" t="s">
        <v>36</v>
      </c>
      <c r="D49" s="438"/>
      <c r="E49" s="439"/>
      <c r="F49" s="439"/>
      <c r="G49" s="439"/>
      <c r="H49" s="453"/>
    </row>
    <row r="50" spans="1:11" ht="18" customHeight="1" x14ac:dyDescent="0.15">
      <c r="A50" s="433"/>
      <c r="B50" s="470"/>
      <c r="C50" s="103" t="s">
        <v>25</v>
      </c>
      <c r="D50" s="440"/>
      <c r="E50" s="441"/>
      <c r="F50" s="94" t="s">
        <v>518</v>
      </c>
      <c r="G50" s="441"/>
      <c r="H50" s="454"/>
    </row>
    <row r="51" spans="1:11" ht="18" customHeight="1" x14ac:dyDescent="0.15">
      <c r="A51" s="433"/>
      <c r="B51" s="470"/>
      <c r="C51" s="95" t="s">
        <v>26</v>
      </c>
      <c r="D51" s="426"/>
      <c r="E51" s="431"/>
      <c r="F51" s="95" t="s">
        <v>27</v>
      </c>
      <c r="G51" s="431"/>
      <c r="H51" s="427"/>
    </row>
    <row r="52" spans="1:11" ht="18" customHeight="1" thickBot="1" x14ac:dyDescent="0.2">
      <c r="A52" s="553"/>
      <c r="B52" s="471"/>
      <c r="C52" s="223" t="s">
        <v>40</v>
      </c>
      <c r="D52" s="463"/>
      <c r="E52" s="539"/>
      <c r="F52" s="223" t="s">
        <v>29</v>
      </c>
      <c r="G52" s="539"/>
      <c r="H52" s="464"/>
    </row>
    <row r="53" spans="1:11" ht="20.100000000000001" customHeight="1" x14ac:dyDescent="0.15">
      <c r="A53" s="110" t="s">
        <v>276</v>
      </c>
      <c r="H53" s="128" t="s">
        <v>0</v>
      </c>
    </row>
    <row r="54" spans="1:11" ht="20.100000000000001" customHeight="1" x14ac:dyDescent="0.15">
      <c r="A54" s="93" t="str">
        <f>応募用紙1!A3</f>
        <v>令和8年度　第42回都市公園等コンクール　『①設計部門』</v>
      </c>
      <c r="H54" s="548">
        <f>表紙!AE3</f>
        <v>0</v>
      </c>
    </row>
    <row r="55" spans="1:11" ht="20.100000000000001" customHeight="1" x14ac:dyDescent="0.15">
      <c r="A55" s="127"/>
      <c r="B55" s="135" t="s">
        <v>153</v>
      </c>
      <c r="C55" s="488" t="str">
        <f>応募用紙1!C6</f>
        <v>(20字程度）</v>
      </c>
      <c r="D55" s="488"/>
      <c r="E55" s="488"/>
      <c r="F55" s="488"/>
      <c r="G55" s="489"/>
      <c r="H55" s="548"/>
    </row>
    <row r="56" spans="1:11" ht="9.9499999999999993" customHeight="1" x14ac:dyDescent="0.15">
      <c r="A56" s="550"/>
      <c r="B56" s="551"/>
      <c r="C56" s="504" t="s">
        <v>317</v>
      </c>
      <c r="D56" s="504"/>
      <c r="E56" s="504"/>
      <c r="F56" s="504"/>
      <c r="G56" s="504"/>
      <c r="H56" s="504"/>
    </row>
    <row r="57" spans="1:11" ht="20.100000000000001" customHeight="1" x14ac:dyDescent="0.15">
      <c r="A57" s="544" t="s">
        <v>268</v>
      </c>
      <c r="B57" s="478"/>
      <c r="C57" s="479">
        <f>C62</f>
        <v>0</v>
      </c>
      <c r="D57" s="480"/>
      <c r="E57" s="480"/>
      <c r="F57" s="480"/>
      <c r="G57" s="480"/>
      <c r="H57" s="545"/>
    </row>
    <row r="58" spans="1:11" ht="20.100000000000001" customHeight="1" x14ac:dyDescent="0.15">
      <c r="A58" s="546" t="s">
        <v>269</v>
      </c>
      <c r="B58" s="483"/>
      <c r="C58" s="519">
        <f>C72</f>
        <v>0</v>
      </c>
      <c r="D58" s="520"/>
      <c r="E58" s="520"/>
      <c r="F58" s="520"/>
      <c r="G58" s="520"/>
      <c r="H58" s="549"/>
    </row>
    <row r="59" spans="1:11" ht="20.100000000000001" customHeight="1" x14ac:dyDescent="0.15">
      <c r="A59" s="546" t="s">
        <v>270</v>
      </c>
      <c r="B59" s="483"/>
      <c r="C59" s="484">
        <f>C82</f>
        <v>0</v>
      </c>
      <c r="D59" s="485"/>
      <c r="E59" s="485"/>
      <c r="F59" s="485"/>
      <c r="G59" s="485"/>
      <c r="H59" s="547"/>
    </row>
    <row r="60" spans="1:11" ht="20.100000000000001" customHeight="1" thickBot="1" x14ac:dyDescent="0.2">
      <c r="A60" s="542" t="s">
        <v>271</v>
      </c>
      <c r="B60" s="495"/>
      <c r="C60" s="496">
        <f>C92</f>
        <v>0</v>
      </c>
      <c r="D60" s="497"/>
      <c r="E60" s="497"/>
      <c r="F60" s="497"/>
      <c r="G60" s="497"/>
      <c r="H60" s="543"/>
    </row>
    <row r="61" spans="1:11" ht="20.100000000000001" customHeight="1" x14ac:dyDescent="0.15">
      <c r="A61" s="535" t="s">
        <v>268</v>
      </c>
      <c r="B61" s="222" t="s">
        <v>36</v>
      </c>
      <c r="C61" s="456"/>
      <c r="D61" s="457"/>
      <c r="E61" s="457"/>
      <c r="F61" s="457"/>
      <c r="G61" s="457"/>
      <c r="H61" s="538"/>
      <c r="K61" s="92" ph="1"/>
    </row>
    <row r="62" spans="1:11" ht="20.100000000000001" customHeight="1" x14ac:dyDescent="0.15">
      <c r="A62" s="536"/>
      <c r="B62" s="103" t="s">
        <v>62</v>
      </c>
      <c r="C62" s="440"/>
      <c r="D62" s="441"/>
      <c r="E62" s="441"/>
      <c r="F62" s="441"/>
      <c r="G62" s="441"/>
      <c r="H62" s="454"/>
    </row>
    <row r="63" spans="1:11" ht="20.100000000000001" customHeight="1" x14ac:dyDescent="0.15">
      <c r="A63" s="536"/>
      <c r="B63" s="101" t="s">
        <v>36</v>
      </c>
      <c r="C63" s="438"/>
      <c r="D63" s="439"/>
      <c r="E63" s="439"/>
      <c r="F63" s="439"/>
      <c r="G63" s="439"/>
      <c r="H63" s="453"/>
      <c r="K63" s="92" ph="1"/>
    </row>
    <row r="64" spans="1:11" ht="20.100000000000001" customHeight="1" x14ac:dyDescent="0.15">
      <c r="A64" s="536"/>
      <c r="B64" s="103" t="s">
        <v>37</v>
      </c>
      <c r="C64" s="440"/>
      <c r="D64" s="441"/>
      <c r="E64" s="441"/>
      <c r="F64" s="94" t="s">
        <v>517</v>
      </c>
      <c r="G64" s="512"/>
      <c r="H64" s="541"/>
    </row>
    <row r="65" spans="1:8" ht="20.100000000000001" customHeight="1" x14ac:dyDescent="0.15">
      <c r="A65" s="536"/>
      <c r="B65" s="97" t="s">
        <v>12</v>
      </c>
      <c r="C65" s="450" t="s">
        <v>22</v>
      </c>
      <c r="D65" s="451"/>
      <c r="E65" s="451"/>
      <c r="F65" s="451"/>
      <c r="G65" s="451"/>
      <c r="H65" s="452"/>
    </row>
    <row r="66" spans="1:8" ht="20.100000000000001" customHeight="1" x14ac:dyDescent="0.15">
      <c r="A66" s="536"/>
      <c r="B66" s="98"/>
      <c r="C66" s="445"/>
      <c r="D66" s="446"/>
      <c r="E66" s="446"/>
      <c r="F66" s="446"/>
      <c r="G66" s="446"/>
      <c r="H66" s="447"/>
    </row>
    <row r="67" spans="1:8" ht="20.100000000000001" customHeight="1" x14ac:dyDescent="0.15">
      <c r="A67" s="536"/>
      <c r="B67" s="469" t="s">
        <v>405</v>
      </c>
      <c r="C67" s="101" t="s">
        <v>36</v>
      </c>
      <c r="D67" s="438"/>
      <c r="E67" s="439"/>
      <c r="F67" s="439"/>
      <c r="G67" s="439"/>
      <c r="H67" s="453"/>
    </row>
    <row r="68" spans="1:8" ht="20.100000000000001" customHeight="1" x14ac:dyDescent="0.15">
      <c r="A68" s="536"/>
      <c r="B68" s="470"/>
      <c r="C68" s="103" t="s">
        <v>25</v>
      </c>
      <c r="D68" s="440"/>
      <c r="E68" s="441"/>
      <c r="F68" s="94" t="s">
        <v>518</v>
      </c>
      <c r="G68" s="441"/>
      <c r="H68" s="454"/>
    </row>
    <row r="69" spans="1:8" ht="20.100000000000001" customHeight="1" x14ac:dyDescent="0.15">
      <c r="A69" s="536"/>
      <c r="B69" s="470"/>
      <c r="C69" s="95" t="s">
        <v>26</v>
      </c>
      <c r="D69" s="426"/>
      <c r="E69" s="431"/>
      <c r="F69" s="95" t="s">
        <v>27</v>
      </c>
      <c r="G69" s="431"/>
      <c r="H69" s="427"/>
    </row>
    <row r="70" spans="1:8" ht="20.100000000000001" customHeight="1" thickBot="1" x14ac:dyDescent="0.2">
      <c r="A70" s="537"/>
      <c r="B70" s="471"/>
      <c r="C70" s="223" t="s">
        <v>40</v>
      </c>
      <c r="D70" s="463"/>
      <c r="E70" s="539"/>
      <c r="F70" s="223" t="s">
        <v>29</v>
      </c>
      <c r="G70" s="539"/>
      <c r="H70" s="464"/>
    </row>
    <row r="71" spans="1:8" ht="20.100000000000001" customHeight="1" x14ac:dyDescent="0.15">
      <c r="A71" s="536" t="s">
        <v>269</v>
      </c>
      <c r="B71" s="222" t="s">
        <v>36</v>
      </c>
      <c r="C71" s="456"/>
      <c r="D71" s="457"/>
      <c r="E71" s="457"/>
      <c r="F71" s="457"/>
      <c r="G71" s="457"/>
      <c r="H71" s="538"/>
    </row>
    <row r="72" spans="1:8" ht="20.100000000000001" customHeight="1" x14ac:dyDescent="0.15">
      <c r="A72" s="536"/>
      <c r="B72" s="103" t="s">
        <v>62</v>
      </c>
      <c r="C72" s="440"/>
      <c r="D72" s="441"/>
      <c r="E72" s="441"/>
      <c r="F72" s="441"/>
      <c r="G72" s="441"/>
      <c r="H72" s="454"/>
    </row>
    <row r="73" spans="1:8" ht="20.100000000000001" customHeight="1" x14ac:dyDescent="0.15">
      <c r="A73" s="536"/>
      <c r="B73" s="101" t="s">
        <v>36</v>
      </c>
      <c r="C73" s="438"/>
      <c r="D73" s="439"/>
      <c r="E73" s="439"/>
      <c r="F73" s="439"/>
      <c r="G73" s="439"/>
      <c r="H73" s="453"/>
    </row>
    <row r="74" spans="1:8" ht="20.100000000000001" customHeight="1" x14ac:dyDescent="0.15">
      <c r="A74" s="536"/>
      <c r="B74" s="103" t="s">
        <v>37</v>
      </c>
      <c r="C74" s="440"/>
      <c r="D74" s="441"/>
      <c r="E74" s="441"/>
      <c r="F74" s="94" t="s">
        <v>517</v>
      </c>
      <c r="G74" s="512"/>
      <c r="H74" s="541"/>
    </row>
    <row r="75" spans="1:8" ht="20.100000000000001" customHeight="1" x14ac:dyDescent="0.15">
      <c r="A75" s="536"/>
      <c r="B75" s="97" t="s">
        <v>12</v>
      </c>
      <c r="C75" s="450" t="s">
        <v>22</v>
      </c>
      <c r="D75" s="451"/>
      <c r="E75" s="451"/>
      <c r="F75" s="451"/>
      <c r="G75" s="451"/>
      <c r="H75" s="452"/>
    </row>
    <row r="76" spans="1:8" ht="20.100000000000001" customHeight="1" x14ac:dyDescent="0.15">
      <c r="A76" s="536"/>
      <c r="B76" s="98"/>
      <c r="C76" s="445"/>
      <c r="D76" s="446"/>
      <c r="E76" s="446"/>
      <c r="F76" s="446"/>
      <c r="G76" s="446"/>
      <c r="H76" s="447"/>
    </row>
    <row r="77" spans="1:8" ht="20.100000000000001" customHeight="1" x14ac:dyDescent="0.15">
      <c r="A77" s="536"/>
      <c r="B77" s="469" t="s">
        <v>405</v>
      </c>
      <c r="C77" s="101" t="s">
        <v>36</v>
      </c>
      <c r="D77" s="438"/>
      <c r="E77" s="439"/>
      <c r="F77" s="439"/>
      <c r="G77" s="439"/>
      <c r="H77" s="453"/>
    </row>
    <row r="78" spans="1:8" ht="20.100000000000001" customHeight="1" x14ac:dyDescent="0.15">
      <c r="A78" s="536"/>
      <c r="B78" s="470"/>
      <c r="C78" s="103" t="s">
        <v>25</v>
      </c>
      <c r="D78" s="440"/>
      <c r="E78" s="441"/>
      <c r="F78" s="94" t="s">
        <v>518</v>
      </c>
      <c r="G78" s="441"/>
      <c r="H78" s="454"/>
    </row>
    <row r="79" spans="1:8" ht="20.100000000000001" customHeight="1" x14ac:dyDescent="0.15">
      <c r="A79" s="536"/>
      <c r="B79" s="470"/>
      <c r="C79" s="95" t="s">
        <v>26</v>
      </c>
      <c r="D79" s="426"/>
      <c r="E79" s="431"/>
      <c r="F79" s="95" t="s">
        <v>27</v>
      </c>
      <c r="G79" s="431"/>
      <c r="H79" s="427"/>
    </row>
    <row r="80" spans="1:8" ht="20.100000000000001" customHeight="1" thickBot="1" x14ac:dyDescent="0.2">
      <c r="A80" s="536"/>
      <c r="B80" s="471"/>
      <c r="C80" s="223" t="s">
        <v>40</v>
      </c>
      <c r="D80" s="463"/>
      <c r="E80" s="539"/>
      <c r="F80" s="223" t="s">
        <v>29</v>
      </c>
      <c r="G80" s="539"/>
      <c r="H80" s="464"/>
    </row>
    <row r="81" spans="1:15" ht="20.100000000000001" customHeight="1" x14ac:dyDescent="0.15">
      <c r="A81" s="535" t="s">
        <v>270</v>
      </c>
      <c r="B81" s="222" t="s">
        <v>36</v>
      </c>
      <c r="C81" s="456"/>
      <c r="D81" s="457"/>
      <c r="E81" s="457"/>
      <c r="F81" s="457"/>
      <c r="G81" s="457"/>
      <c r="H81" s="538"/>
    </row>
    <row r="82" spans="1:15" ht="20.100000000000001" customHeight="1" x14ac:dyDescent="0.15">
      <c r="A82" s="536"/>
      <c r="B82" s="103" t="s">
        <v>62</v>
      </c>
      <c r="C82" s="440"/>
      <c r="D82" s="441"/>
      <c r="E82" s="441"/>
      <c r="F82" s="441"/>
      <c r="G82" s="441"/>
      <c r="H82" s="454"/>
    </row>
    <row r="83" spans="1:15" ht="20.100000000000001" customHeight="1" x14ac:dyDescent="0.15">
      <c r="A83" s="536"/>
      <c r="B83" s="101" t="s">
        <v>36</v>
      </c>
      <c r="C83" s="438"/>
      <c r="D83" s="439"/>
      <c r="E83" s="439"/>
      <c r="F83" s="439"/>
      <c r="G83" s="439"/>
      <c r="H83" s="453"/>
    </row>
    <row r="84" spans="1:15" ht="20.100000000000001" customHeight="1" x14ac:dyDescent="0.15">
      <c r="A84" s="536"/>
      <c r="B84" s="103" t="s">
        <v>37</v>
      </c>
      <c r="C84" s="440"/>
      <c r="D84" s="441"/>
      <c r="E84" s="441"/>
      <c r="F84" s="94" t="s">
        <v>517</v>
      </c>
      <c r="G84" s="512"/>
      <c r="H84" s="541"/>
    </row>
    <row r="85" spans="1:15" ht="20.100000000000001" customHeight="1" x14ac:dyDescent="0.15">
      <c r="A85" s="536"/>
      <c r="B85" s="97" t="s">
        <v>12</v>
      </c>
      <c r="C85" s="450" t="s">
        <v>22</v>
      </c>
      <c r="D85" s="451"/>
      <c r="E85" s="451"/>
      <c r="F85" s="451"/>
      <c r="G85" s="451"/>
      <c r="H85" s="452"/>
      <c r="K85" s="92" ph="1"/>
    </row>
    <row r="86" spans="1:15" ht="20.100000000000001" customHeight="1" x14ac:dyDescent="0.15">
      <c r="A86" s="536"/>
      <c r="B86" s="98"/>
      <c r="C86" s="445"/>
      <c r="D86" s="446"/>
      <c r="E86" s="446"/>
      <c r="F86" s="446"/>
      <c r="G86" s="446"/>
      <c r="H86" s="447"/>
      <c r="K86" s="92" ph="1"/>
    </row>
    <row r="87" spans="1:15" ht="20.100000000000001" customHeight="1" x14ac:dyDescent="0.15">
      <c r="A87" s="536"/>
      <c r="B87" s="469" t="s">
        <v>405</v>
      </c>
      <c r="C87" s="101" t="s">
        <v>36</v>
      </c>
      <c r="D87" s="438"/>
      <c r="E87" s="439"/>
      <c r="F87" s="439"/>
      <c r="G87" s="439"/>
      <c r="H87" s="453"/>
      <c r="K87" s="92" ph="1"/>
    </row>
    <row r="88" spans="1:15" ht="20.100000000000001" customHeight="1" x14ac:dyDescent="0.15">
      <c r="A88" s="536"/>
      <c r="B88" s="470"/>
      <c r="C88" s="103" t="s">
        <v>25</v>
      </c>
      <c r="D88" s="440"/>
      <c r="E88" s="441"/>
      <c r="F88" s="94" t="s">
        <v>518</v>
      </c>
      <c r="G88" s="441"/>
      <c r="H88" s="454"/>
      <c r="K88" s="92" ph="1"/>
    </row>
    <row r="89" spans="1:15" ht="20.100000000000001" customHeight="1" x14ac:dyDescent="0.15">
      <c r="A89" s="536"/>
      <c r="B89" s="470"/>
      <c r="C89" s="95" t="s">
        <v>26</v>
      </c>
      <c r="D89" s="426"/>
      <c r="E89" s="431"/>
      <c r="F89" s="95" t="s">
        <v>27</v>
      </c>
      <c r="G89" s="431"/>
      <c r="H89" s="427"/>
    </row>
    <row r="90" spans="1:15" ht="20.100000000000001" customHeight="1" thickBot="1" x14ac:dyDescent="0.2">
      <c r="A90" s="537"/>
      <c r="B90" s="471"/>
      <c r="C90" s="223" t="s">
        <v>40</v>
      </c>
      <c r="D90" s="463"/>
      <c r="E90" s="539"/>
      <c r="F90" s="223" t="s">
        <v>29</v>
      </c>
      <c r="G90" s="539"/>
      <c r="H90" s="464"/>
    </row>
    <row r="91" spans="1:15" ht="20.100000000000001" customHeight="1" x14ac:dyDescent="0.15">
      <c r="A91" s="536" t="s">
        <v>271</v>
      </c>
      <c r="B91" s="222" t="s">
        <v>36</v>
      </c>
      <c r="C91" s="456"/>
      <c r="D91" s="457"/>
      <c r="E91" s="457"/>
      <c r="F91" s="457"/>
      <c r="G91" s="457"/>
      <c r="H91" s="538"/>
      <c r="K91" s="92" ph="1"/>
      <c r="O91" s="92" ph="1"/>
    </row>
    <row r="92" spans="1:15" ht="20.100000000000001" customHeight="1" x14ac:dyDescent="0.15">
      <c r="A92" s="536"/>
      <c r="B92" s="103" t="s">
        <v>62</v>
      </c>
      <c r="C92" s="440"/>
      <c r="D92" s="441"/>
      <c r="E92" s="441"/>
      <c r="F92" s="441"/>
      <c r="G92" s="441"/>
      <c r="H92" s="454"/>
    </row>
    <row r="93" spans="1:15" ht="20.100000000000001" customHeight="1" x14ac:dyDescent="0.15">
      <c r="A93" s="536"/>
      <c r="B93" s="101" t="s">
        <v>36</v>
      </c>
      <c r="C93" s="438"/>
      <c r="D93" s="439"/>
      <c r="E93" s="439"/>
      <c r="F93" s="439"/>
      <c r="G93" s="439"/>
      <c r="H93" s="453"/>
      <c r="K93" s="92" ph="1"/>
      <c r="O93" s="92" ph="1"/>
    </row>
    <row r="94" spans="1:15" ht="20.100000000000001" customHeight="1" x14ac:dyDescent="0.15">
      <c r="A94" s="536"/>
      <c r="B94" s="103" t="s">
        <v>37</v>
      </c>
      <c r="C94" s="440"/>
      <c r="D94" s="441"/>
      <c r="E94" s="441"/>
      <c r="F94" s="94" t="s">
        <v>517</v>
      </c>
      <c r="G94" s="512"/>
      <c r="H94" s="541"/>
    </row>
    <row r="95" spans="1:15" ht="20.100000000000001" customHeight="1" x14ac:dyDescent="0.15">
      <c r="A95" s="536"/>
      <c r="B95" s="97" t="s">
        <v>12</v>
      </c>
      <c r="C95" s="450" t="s">
        <v>22</v>
      </c>
      <c r="D95" s="451"/>
      <c r="E95" s="451"/>
      <c r="F95" s="451"/>
      <c r="G95" s="451"/>
      <c r="H95" s="452"/>
      <c r="K95" s="92" ph="1"/>
    </row>
    <row r="96" spans="1:15" ht="20.100000000000001" customHeight="1" x14ac:dyDescent="0.15">
      <c r="A96" s="536"/>
      <c r="B96" s="98"/>
      <c r="C96" s="445"/>
      <c r="D96" s="446"/>
      <c r="E96" s="446"/>
      <c r="F96" s="446"/>
      <c r="G96" s="446"/>
      <c r="H96" s="447"/>
    </row>
    <row r="97" spans="1:15" ht="20.100000000000001" customHeight="1" x14ac:dyDescent="0.15">
      <c r="A97" s="536"/>
      <c r="B97" s="469" t="s">
        <v>405</v>
      </c>
      <c r="C97" s="101" t="s">
        <v>36</v>
      </c>
      <c r="D97" s="438"/>
      <c r="E97" s="439"/>
      <c r="F97" s="439"/>
      <c r="G97" s="439"/>
      <c r="H97" s="453"/>
      <c r="K97" s="92" ph="1"/>
    </row>
    <row r="98" spans="1:15" ht="20.100000000000001" customHeight="1" x14ac:dyDescent="0.15">
      <c r="A98" s="536"/>
      <c r="B98" s="470"/>
      <c r="C98" s="103" t="s">
        <v>25</v>
      </c>
      <c r="D98" s="440"/>
      <c r="E98" s="441"/>
      <c r="F98" s="94" t="s">
        <v>518</v>
      </c>
      <c r="G98" s="441"/>
      <c r="H98" s="454"/>
    </row>
    <row r="99" spans="1:15" ht="20.100000000000001" customHeight="1" x14ac:dyDescent="0.15">
      <c r="A99" s="536"/>
      <c r="B99" s="470"/>
      <c r="C99" s="95" t="s">
        <v>26</v>
      </c>
      <c r="D99" s="426"/>
      <c r="E99" s="431"/>
      <c r="F99" s="95" t="s">
        <v>27</v>
      </c>
      <c r="G99" s="431"/>
      <c r="H99" s="427"/>
    </row>
    <row r="100" spans="1:15" ht="20.100000000000001" customHeight="1" thickBot="1" x14ac:dyDescent="0.2">
      <c r="A100" s="540"/>
      <c r="B100" s="471"/>
      <c r="C100" s="223" t="s">
        <v>40</v>
      </c>
      <c r="D100" s="463"/>
      <c r="E100" s="539"/>
      <c r="F100" s="223" t="s">
        <v>29</v>
      </c>
      <c r="G100" s="539"/>
      <c r="H100" s="464"/>
    </row>
    <row r="101" spans="1:15" ht="20.100000000000001" customHeight="1" x14ac:dyDescent="0.15">
      <c r="A101" s="110" t="s">
        <v>277</v>
      </c>
      <c r="H101" s="128" t="s">
        <v>0</v>
      </c>
      <c r="K101" s="92" ph="1"/>
    </row>
    <row r="102" spans="1:15" ht="20.100000000000001" customHeight="1" x14ac:dyDescent="0.15">
      <c r="A102" s="93" t="str">
        <f>応募用紙1!A3</f>
        <v>令和8年度　第42回都市公園等コンクール　『①設計部門』</v>
      </c>
      <c r="H102" s="548">
        <f>表紙!AE3</f>
        <v>0</v>
      </c>
      <c r="K102" s="92" ph="1"/>
    </row>
    <row r="103" spans="1:15" ht="20.100000000000001" customHeight="1" x14ac:dyDescent="0.15">
      <c r="A103" s="127"/>
      <c r="B103" s="135" t="s">
        <v>153</v>
      </c>
      <c r="C103" s="488" t="str">
        <f>応募用紙1!C6</f>
        <v>(20字程度）</v>
      </c>
      <c r="D103" s="488"/>
      <c r="E103" s="488"/>
      <c r="F103" s="488"/>
      <c r="G103" s="489"/>
      <c r="H103" s="548"/>
      <c r="K103" s="92" ph="1"/>
    </row>
    <row r="104" spans="1:15" ht="9.9499999999999993" customHeight="1" x14ac:dyDescent="0.15">
      <c r="A104" s="550"/>
      <c r="B104" s="551"/>
      <c r="C104" s="504" t="s">
        <v>317</v>
      </c>
      <c r="D104" s="504"/>
      <c r="E104" s="504"/>
      <c r="F104" s="504"/>
      <c r="G104" s="504"/>
      <c r="H104" s="504"/>
      <c r="K104" s="92" ph="1"/>
    </row>
    <row r="105" spans="1:15" ht="20.100000000000001" customHeight="1" x14ac:dyDescent="0.15">
      <c r="A105" s="544" t="str">
        <f>A109</f>
        <v>構成団体８</v>
      </c>
      <c r="B105" s="478"/>
      <c r="C105" s="479">
        <f>C110</f>
        <v>0</v>
      </c>
      <c r="D105" s="480"/>
      <c r="E105" s="480"/>
      <c r="F105" s="480"/>
      <c r="G105" s="480"/>
      <c r="H105" s="545"/>
    </row>
    <row r="106" spans="1:15" ht="20.100000000000001" customHeight="1" x14ac:dyDescent="0.15">
      <c r="A106" s="546" t="str">
        <f>A119</f>
        <v>構成団体９</v>
      </c>
      <c r="B106" s="483"/>
      <c r="C106" s="484">
        <f>C120</f>
        <v>0</v>
      </c>
      <c r="D106" s="485"/>
      <c r="E106" s="485"/>
      <c r="F106" s="485"/>
      <c r="G106" s="485"/>
      <c r="H106" s="547"/>
    </row>
    <row r="107" spans="1:15" ht="20.100000000000001" customHeight="1" x14ac:dyDescent="0.15">
      <c r="A107" s="546" t="str">
        <f>A129</f>
        <v>構成団体⒑</v>
      </c>
      <c r="B107" s="483"/>
      <c r="C107" s="484">
        <f>C130</f>
        <v>0</v>
      </c>
      <c r="D107" s="485"/>
      <c r="E107" s="485"/>
      <c r="F107" s="485"/>
      <c r="G107" s="485"/>
      <c r="H107" s="547"/>
      <c r="K107" s="92" ph="1"/>
      <c r="O107" s="92" ph="1"/>
    </row>
    <row r="108" spans="1:15" ht="20.100000000000001" customHeight="1" thickBot="1" x14ac:dyDescent="0.2">
      <c r="A108" s="542" t="str">
        <f>A139</f>
        <v>構成団体⒒</v>
      </c>
      <c r="B108" s="495"/>
      <c r="C108" s="496">
        <f>C140</f>
        <v>0</v>
      </c>
      <c r="D108" s="497"/>
      <c r="E108" s="497"/>
      <c r="F108" s="497"/>
      <c r="G108" s="497"/>
      <c r="H108" s="543"/>
    </row>
    <row r="109" spans="1:15" ht="20.100000000000001" customHeight="1" x14ac:dyDescent="0.15">
      <c r="A109" s="535" t="s">
        <v>272</v>
      </c>
      <c r="B109" s="222" t="s">
        <v>36</v>
      </c>
      <c r="C109" s="456"/>
      <c r="D109" s="457"/>
      <c r="E109" s="457"/>
      <c r="F109" s="457"/>
      <c r="G109" s="457"/>
      <c r="H109" s="538"/>
      <c r="K109" s="92" ph="1"/>
    </row>
    <row r="110" spans="1:15" ht="20.100000000000001" customHeight="1" x14ac:dyDescent="0.15">
      <c r="A110" s="536"/>
      <c r="B110" s="103" t="s">
        <v>62</v>
      </c>
      <c r="C110" s="440"/>
      <c r="D110" s="441"/>
      <c r="E110" s="441"/>
      <c r="F110" s="441"/>
      <c r="G110" s="441"/>
      <c r="H110" s="454"/>
    </row>
    <row r="111" spans="1:15" ht="20.100000000000001" customHeight="1" x14ac:dyDescent="0.15">
      <c r="A111" s="536"/>
      <c r="B111" s="101" t="s">
        <v>36</v>
      </c>
      <c r="C111" s="438"/>
      <c r="D111" s="439"/>
      <c r="E111" s="439"/>
      <c r="F111" s="439"/>
      <c r="G111" s="439"/>
      <c r="H111" s="453"/>
      <c r="K111" s="92" ph="1"/>
    </row>
    <row r="112" spans="1:15" ht="20.100000000000001" customHeight="1" x14ac:dyDescent="0.15">
      <c r="A112" s="536"/>
      <c r="B112" s="103" t="s">
        <v>37</v>
      </c>
      <c r="C112" s="440"/>
      <c r="D112" s="441"/>
      <c r="E112" s="441"/>
      <c r="F112" s="94" t="s">
        <v>517</v>
      </c>
      <c r="G112" s="512"/>
      <c r="H112" s="541"/>
    </row>
    <row r="113" spans="1:11" ht="20.100000000000001" customHeight="1" x14ac:dyDescent="0.15">
      <c r="A113" s="536"/>
      <c r="B113" s="97" t="s">
        <v>12</v>
      </c>
      <c r="C113" s="450" t="s">
        <v>22</v>
      </c>
      <c r="D113" s="451"/>
      <c r="E113" s="451"/>
      <c r="F113" s="451"/>
      <c r="G113" s="451"/>
      <c r="H113" s="452"/>
      <c r="K113" s="92" ph="1"/>
    </row>
    <row r="114" spans="1:11" ht="20.100000000000001" customHeight="1" x14ac:dyDescent="0.15">
      <c r="A114" s="536"/>
      <c r="B114" s="98"/>
      <c r="C114" s="445"/>
      <c r="D114" s="446"/>
      <c r="E114" s="446"/>
      <c r="F114" s="446"/>
      <c r="G114" s="446"/>
      <c r="H114" s="447"/>
    </row>
    <row r="115" spans="1:11" ht="20.100000000000001" customHeight="1" x14ac:dyDescent="0.15">
      <c r="A115" s="536"/>
      <c r="B115" s="469" t="s">
        <v>405</v>
      </c>
      <c r="C115" s="101" t="s">
        <v>36</v>
      </c>
      <c r="D115" s="438"/>
      <c r="E115" s="439"/>
      <c r="F115" s="439"/>
      <c r="G115" s="439"/>
      <c r="H115" s="453"/>
    </row>
    <row r="116" spans="1:11" ht="20.100000000000001" customHeight="1" x14ac:dyDescent="0.15">
      <c r="A116" s="536"/>
      <c r="B116" s="470"/>
      <c r="C116" s="103" t="s">
        <v>25</v>
      </c>
      <c r="D116" s="440"/>
      <c r="E116" s="441"/>
      <c r="F116" s="94" t="s">
        <v>518</v>
      </c>
      <c r="G116" s="441"/>
      <c r="H116" s="454"/>
    </row>
    <row r="117" spans="1:11" ht="20.100000000000001" customHeight="1" x14ac:dyDescent="0.15">
      <c r="A117" s="536"/>
      <c r="B117" s="470"/>
      <c r="C117" s="95" t="s">
        <v>26</v>
      </c>
      <c r="D117" s="426"/>
      <c r="E117" s="431"/>
      <c r="F117" s="95" t="s">
        <v>27</v>
      </c>
      <c r="G117" s="431"/>
      <c r="H117" s="427"/>
    </row>
    <row r="118" spans="1:11" ht="20.100000000000001" customHeight="1" thickBot="1" x14ac:dyDescent="0.2">
      <c r="A118" s="537"/>
      <c r="B118" s="471"/>
      <c r="C118" s="223" t="s">
        <v>40</v>
      </c>
      <c r="D118" s="463"/>
      <c r="E118" s="539"/>
      <c r="F118" s="223" t="s">
        <v>29</v>
      </c>
      <c r="G118" s="539"/>
      <c r="H118" s="464"/>
    </row>
    <row r="119" spans="1:11" ht="20.100000000000001" customHeight="1" x14ac:dyDescent="0.15">
      <c r="A119" s="536" t="s">
        <v>273</v>
      </c>
      <c r="B119" s="222" t="s">
        <v>36</v>
      </c>
      <c r="C119" s="456"/>
      <c r="D119" s="457"/>
      <c r="E119" s="457"/>
      <c r="F119" s="457"/>
      <c r="G119" s="457"/>
      <c r="H119" s="538"/>
    </row>
    <row r="120" spans="1:11" ht="20.100000000000001" customHeight="1" x14ac:dyDescent="0.15">
      <c r="A120" s="536"/>
      <c r="B120" s="103" t="s">
        <v>62</v>
      </c>
      <c r="C120" s="440"/>
      <c r="D120" s="441"/>
      <c r="E120" s="441"/>
      <c r="F120" s="441"/>
      <c r="G120" s="441"/>
      <c r="H120" s="454"/>
    </row>
    <row r="121" spans="1:11" ht="20.100000000000001" customHeight="1" x14ac:dyDescent="0.15">
      <c r="A121" s="536"/>
      <c r="B121" s="101" t="s">
        <v>36</v>
      </c>
      <c r="C121" s="438"/>
      <c r="D121" s="439"/>
      <c r="E121" s="439"/>
      <c r="F121" s="439"/>
      <c r="G121" s="439"/>
      <c r="H121" s="453"/>
    </row>
    <row r="122" spans="1:11" ht="20.100000000000001" customHeight="1" x14ac:dyDescent="0.15">
      <c r="A122" s="536"/>
      <c r="B122" s="103" t="s">
        <v>37</v>
      </c>
      <c r="C122" s="440"/>
      <c r="D122" s="441"/>
      <c r="E122" s="441"/>
      <c r="F122" s="94" t="s">
        <v>517</v>
      </c>
      <c r="G122" s="512"/>
      <c r="H122" s="541"/>
    </row>
    <row r="123" spans="1:11" ht="20.100000000000001" customHeight="1" x14ac:dyDescent="0.15">
      <c r="A123" s="536"/>
      <c r="B123" s="97" t="s">
        <v>12</v>
      </c>
      <c r="C123" s="450" t="s">
        <v>22</v>
      </c>
      <c r="D123" s="451"/>
      <c r="E123" s="451"/>
      <c r="F123" s="451"/>
      <c r="G123" s="451"/>
      <c r="H123" s="452"/>
    </row>
    <row r="124" spans="1:11" ht="20.100000000000001" customHeight="1" x14ac:dyDescent="0.15">
      <c r="A124" s="536"/>
      <c r="B124" s="98"/>
      <c r="C124" s="445"/>
      <c r="D124" s="446"/>
      <c r="E124" s="446"/>
      <c r="F124" s="446"/>
      <c r="G124" s="446"/>
      <c r="H124" s="447"/>
    </row>
    <row r="125" spans="1:11" ht="20.100000000000001" customHeight="1" x14ac:dyDescent="0.15">
      <c r="A125" s="536"/>
      <c r="B125" s="469" t="s">
        <v>405</v>
      </c>
      <c r="C125" s="101" t="s">
        <v>36</v>
      </c>
      <c r="D125" s="438"/>
      <c r="E125" s="439"/>
      <c r="F125" s="439"/>
      <c r="G125" s="439"/>
      <c r="H125" s="453"/>
    </row>
    <row r="126" spans="1:11" ht="20.100000000000001" customHeight="1" x14ac:dyDescent="0.15">
      <c r="A126" s="536"/>
      <c r="B126" s="470"/>
      <c r="C126" s="103" t="s">
        <v>25</v>
      </c>
      <c r="D126" s="440"/>
      <c r="E126" s="441"/>
      <c r="F126" s="94" t="s">
        <v>518</v>
      </c>
      <c r="G126" s="441"/>
      <c r="H126" s="454"/>
    </row>
    <row r="127" spans="1:11" ht="20.100000000000001" customHeight="1" x14ac:dyDescent="0.15">
      <c r="A127" s="536"/>
      <c r="B127" s="470"/>
      <c r="C127" s="95" t="s">
        <v>26</v>
      </c>
      <c r="D127" s="426"/>
      <c r="E127" s="431"/>
      <c r="F127" s="95" t="s">
        <v>27</v>
      </c>
      <c r="G127" s="431"/>
      <c r="H127" s="427"/>
    </row>
    <row r="128" spans="1:11" ht="20.100000000000001" customHeight="1" thickBot="1" x14ac:dyDescent="0.2">
      <c r="A128" s="536"/>
      <c r="B128" s="471"/>
      <c r="C128" s="223" t="s">
        <v>40</v>
      </c>
      <c r="D128" s="463"/>
      <c r="E128" s="539"/>
      <c r="F128" s="223" t="s">
        <v>29</v>
      </c>
      <c r="G128" s="539"/>
      <c r="H128" s="464"/>
    </row>
    <row r="129" spans="1:15" ht="20.100000000000001" customHeight="1" x14ac:dyDescent="0.15">
      <c r="A129" s="535" t="s">
        <v>274</v>
      </c>
      <c r="B129" s="222" t="s">
        <v>36</v>
      </c>
      <c r="C129" s="456"/>
      <c r="D129" s="457"/>
      <c r="E129" s="457"/>
      <c r="F129" s="457"/>
      <c r="G129" s="457"/>
      <c r="H129" s="538"/>
    </row>
    <row r="130" spans="1:15" ht="20.100000000000001" customHeight="1" x14ac:dyDescent="0.15">
      <c r="A130" s="536"/>
      <c r="B130" s="103" t="s">
        <v>62</v>
      </c>
      <c r="C130" s="440"/>
      <c r="D130" s="441"/>
      <c r="E130" s="441"/>
      <c r="F130" s="441"/>
      <c r="G130" s="441"/>
      <c r="H130" s="454"/>
    </row>
    <row r="131" spans="1:15" ht="20.100000000000001" customHeight="1" x14ac:dyDescent="0.15">
      <c r="A131" s="536"/>
      <c r="B131" s="101" t="s">
        <v>36</v>
      </c>
      <c r="C131" s="438"/>
      <c r="D131" s="439"/>
      <c r="E131" s="439"/>
      <c r="F131" s="439"/>
      <c r="G131" s="439"/>
      <c r="H131" s="453"/>
    </row>
    <row r="132" spans="1:15" ht="20.100000000000001" customHeight="1" x14ac:dyDescent="0.15">
      <c r="A132" s="536"/>
      <c r="B132" s="103" t="s">
        <v>37</v>
      </c>
      <c r="C132" s="440"/>
      <c r="D132" s="441"/>
      <c r="E132" s="441"/>
      <c r="F132" s="94" t="s">
        <v>517</v>
      </c>
      <c r="G132" s="512"/>
      <c r="H132" s="541"/>
    </row>
    <row r="133" spans="1:15" ht="20.100000000000001" customHeight="1" x14ac:dyDescent="0.15">
      <c r="A133" s="536"/>
      <c r="B133" s="97" t="s">
        <v>12</v>
      </c>
      <c r="C133" s="450" t="s">
        <v>22</v>
      </c>
      <c r="D133" s="451"/>
      <c r="E133" s="451"/>
      <c r="F133" s="451"/>
      <c r="G133" s="451"/>
      <c r="H133" s="452"/>
    </row>
    <row r="134" spans="1:15" ht="20.100000000000001" customHeight="1" x14ac:dyDescent="0.15">
      <c r="A134" s="536"/>
      <c r="B134" s="98"/>
      <c r="C134" s="445"/>
      <c r="D134" s="446"/>
      <c r="E134" s="446"/>
      <c r="F134" s="446"/>
      <c r="G134" s="446"/>
      <c r="H134" s="447"/>
    </row>
    <row r="135" spans="1:15" ht="20.100000000000001" customHeight="1" x14ac:dyDescent="0.15">
      <c r="A135" s="536"/>
      <c r="B135" s="469" t="s">
        <v>405</v>
      </c>
      <c r="C135" s="101" t="s">
        <v>36</v>
      </c>
      <c r="D135" s="438"/>
      <c r="E135" s="439"/>
      <c r="F135" s="439"/>
      <c r="G135" s="439"/>
      <c r="H135" s="453"/>
      <c r="K135" s="92" ph="1"/>
    </row>
    <row r="136" spans="1:15" ht="20.100000000000001" customHeight="1" x14ac:dyDescent="0.15">
      <c r="A136" s="536"/>
      <c r="B136" s="470"/>
      <c r="C136" s="103" t="s">
        <v>25</v>
      </c>
      <c r="D136" s="440"/>
      <c r="E136" s="441"/>
      <c r="F136" s="94" t="s">
        <v>518</v>
      </c>
      <c r="G136" s="441"/>
      <c r="H136" s="454"/>
      <c r="K136" s="92" ph="1"/>
    </row>
    <row r="137" spans="1:15" ht="20.100000000000001" customHeight="1" x14ac:dyDescent="0.15">
      <c r="A137" s="536"/>
      <c r="B137" s="470"/>
      <c r="C137" s="95" t="s">
        <v>26</v>
      </c>
      <c r="D137" s="426"/>
      <c r="E137" s="431"/>
      <c r="F137" s="95" t="s">
        <v>27</v>
      </c>
      <c r="G137" s="431"/>
      <c r="H137" s="427"/>
      <c r="K137" s="92" ph="1"/>
    </row>
    <row r="138" spans="1:15" ht="20.100000000000001" customHeight="1" thickBot="1" x14ac:dyDescent="0.2">
      <c r="A138" s="537"/>
      <c r="B138" s="471"/>
      <c r="C138" s="223" t="s">
        <v>40</v>
      </c>
      <c r="D138" s="463"/>
      <c r="E138" s="539"/>
      <c r="F138" s="223" t="s">
        <v>29</v>
      </c>
      <c r="G138" s="539"/>
      <c r="H138" s="464"/>
      <c r="K138" s="92" ph="1"/>
    </row>
    <row r="139" spans="1:15" ht="20.100000000000001" customHeight="1" x14ac:dyDescent="0.15">
      <c r="A139" s="536" t="s">
        <v>275</v>
      </c>
      <c r="B139" s="222" t="s">
        <v>36</v>
      </c>
      <c r="C139" s="456"/>
      <c r="D139" s="457"/>
      <c r="E139" s="457"/>
      <c r="F139" s="457"/>
      <c r="G139" s="457"/>
      <c r="H139" s="538"/>
    </row>
    <row r="140" spans="1:15" ht="20.100000000000001" customHeight="1" x14ac:dyDescent="0.15">
      <c r="A140" s="536"/>
      <c r="B140" s="103" t="s">
        <v>62</v>
      </c>
      <c r="C140" s="440"/>
      <c r="D140" s="441"/>
      <c r="E140" s="441"/>
      <c r="F140" s="441"/>
      <c r="G140" s="441"/>
      <c r="H140" s="454"/>
    </row>
    <row r="141" spans="1:15" ht="20.100000000000001" customHeight="1" x14ac:dyDescent="0.15">
      <c r="A141" s="536"/>
      <c r="B141" s="101" t="s">
        <v>36</v>
      </c>
      <c r="C141" s="438"/>
      <c r="D141" s="439"/>
      <c r="E141" s="439"/>
      <c r="F141" s="439"/>
      <c r="G141" s="439"/>
      <c r="H141" s="453"/>
      <c r="K141" s="92" ph="1"/>
      <c r="O141" s="92" ph="1"/>
    </row>
    <row r="142" spans="1:15" ht="20.100000000000001" customHeight="1" x14ac:dyDescent="0.15">
      <c r="A142" s="536"/>
      <c r="B142" s="103" t="s">
        <v>37</v>
      </c>
      <c r="C142" s="440"/>
      <c r="D142" s="441"/>
      <c r="E142" s="441"/>
      <c r="F142" s="94" t="s">
        <v>517</v>
      </c>
      <c r="G142" s="512"/>
      <c r="H142" s="541"/>
    </row>
    <row r="143" spans="1:15" ht="20.100000000000001" customHeight="1" x14ac:dyDescent="0.15">
      <c r="A143" s="536"/>
      <c r="B143" s="97" t="s">
        <v>12</v>
      </c>
      <c r="C143" s="450" t="s">
        <v>22</v>
      </c>
      <c r="D143" s="451"/>
      <c r="E143" s="451"/>
      <c r="F143" s="451"/>
      <c r="G143" s="451"/>
      <c r="H143" s="452"/>
      <c r="O143" s="92" ph="1"/>
    </row>
    <row r="144" spans="1:15" ht="20.100000000000001" customHeight="1" x14ac:dyDescent="0.15">
      <c r="A144" s="536"/>
      <c r="B144" s="98"/>
      <c r="C144" s="445"/>
      <c r="D144" s="446"/>
      <c r="E144" s="446"/>
      <c r="F144" s="446"/>
      <c r="G144" s="446"/>
      <c r="H144" s="447"/>
    </row>
    <row r="145" spans="1:15" ht="20.100000000000001" customHeight="1" x14ac:dyDescent="0.15">
      <c r="A145" s="536"/>
      <c r="B145" s="469" t="s">
        <v>405</v>
      </c>
      <c r="C145" s="101" t="s">
        <v>36</v>
      </c>
      <c r="D145" s="438"/>
      <c r="E145" s="439"/>
      <c r="F145" s="439"/>
      <c r="G145" s="439"/>
      <c r="H145" s="453"/>
      <c r="K145" s="92" ph="1"/>
    </row>
    <row r="146" spans="1:15" ht="20.100000000000001" customHeight="1" x14ac:dyDescent="0.15">
      <c r="A146" s="536"/>
      <c r="B146" s="470"/>
      <c r="C146" s="103" t="s">
        <v>25</v>
      </c>
      <c r="D146" s="440"/>
      <c r="E146" s="441"/>
      <c r="F146" s="94" t="s">
        <v>518</v>
      </c>
      <c r="G146" s="441"/>
      <c r="H146" s="454"/>
    </row>
    <row r="147" spans="1:15" ht="20.100000000000001" customHeight="1" x14ac:dyDescent="0.15">
      <c r="A147" s="536"/>
      <c r="B147" s="470"/>
      <c r="C147" s="95" t="s">
        <v>26</v>
      </c>
      <c r="D147" s="426"/>
      <c r="E147" s="431"/>
      <c r="F147" s="95" t="s">
        <v>27</v>
      </c>
      <c r="G147" s="431"/>
      <c r="H147" s="427"/>
      <c r="K147" s="92" ph="1"/>
    </row>
    <row r="148" spans="1:15" ht="20.100000000000001" customHeight="1" thickBot="1" x14ac:dyDescent="0.2">
      <c r="A148" s="540"/>
      <c r="B148" s="471"/>
      <c r="C148" s="223" t="s">
        <v>40</v>
      </c>
      <c r="D148" s="463"/>
      <c r="E148" s="539"/>
      <c r="F148" s="223" t="s">
        <v>29</v>
      </c>
      <c r="G148" s="539"/>
      <c r="H148" s="464"/>
    </row>
    <row r="149" spans="1:15" ht="20.100000000000001" customHeight="1" x14ac:dyDescent="0.15">
      <c r="B149" s="92" ph="1"/>
      <c r="F149" s="92" ph="1"/>
      <c r="K149" s="92" ph="1"/>
      <c r="O149" s="92" ph="1"/>
    </row>
    <row r="151" spans="1:15" ht="20.100000000000001" customHeight="1" x14ac:dyDescent="0.15">
      <c r="F151" s="92" ph="1"/>
      <c r="O151" s="92" ph="1"/>
    </row>
    <row r="153" spans="1:15" ht="20.100000000000001" customHeight="1" x14ac:dyDescent="0.15">
      <c r="B153" s="92" ph="1"/>
      <c r="K153" s="92" ph="1"/>
    </row>
    <row r="154" spans="1:15" ht="20.100000000000001" customHeight="1" x14ac:dyDescent="0.15">
      <c r="B154" s="92" ph="1"/>
      <c r="K154" s="92" ph="1"/>
    </row>
    <row r="157" spans="1:15" ht="20.100000000000001" customHeight="1" x14ac:dyDescent="0.15">
      <c r="B157" s="92" ph="1"/>
      <c r="F157" s="92" ph="1"/>
      <c r="K157" s="92" ph="1"/>
      <c r="O157" s="92" ph="1"/>
    </row>
    <row r="159" spans="1:15" ht="20.100000000000001" customHeight="1" x14ac:dyDescent="0.15">
      <c r="F159" s="92" ph="1"/>
      <c r="O159" s="92" ph="1"/>
    </row>
    <row r="161" spans="2:15" ht="20.100000000000001" customHeight="1" x14ac:dyDescent="0.15">
      <c r="B161" s="92" ph="1"/>
      <c r="K161" s="92" ph="1"/>
    </row>
    <row r="163" spans="2:15" ht="20.100000000000001" customHeight="1" x14ac:dyDescent="0.15">
      <c r="B163" s="92" ph="1"/>
      <c r="K163" s="92" ph="1"/>
    </row>
    <row r="165" spans="2:15" ht="20.100000000000001" customHeight="1" x14ac:dyDescent="0.15">
      <c r="B165" s="92" ph="1"/>
      <c r="K165" s="92" ph="1"/>
    </row>
    <row r="167" spans="2:15" ht="20.100000000000001" customHeight="1" x14ac:dyDescent="0.15">
      <c r="B167" s="92" ph="1"/>
      <c r="F167" s="92" ph="1"/>
      <c r="K167" s="92" ph="1"/>
      <c r="O167" s="92" ph="1"/>
    </row>
    <row r="169" spans="2:15" ht="20.100000000000001" customHeight="1" x14ac:dyDescent="0.15">
      <c r="F169" s="92" ph="1"/>
      <c r="O169" s="92" ph="1"/>
    </row>
    <row r="171" spans="2:15" ht="20.100000000000001" customHeight="1" x14ac:dyDescent="0.15">
      <c r="B171" s="92" ph="1"/>
      <c r="K171" s="92" ph="1"/>
    </row>
    <row r="172" spans="2:15" ht="20.100000000000001" customHeight="1" x14ac:dyDescent="0.15">
      <c r="B172" s="92" ph="1"/>
      <c r="K172" s="92" ph="1"/>
    </row>
    <row r="175" spans="2:15" ht="20.100000000000001" customHeight="1" x14ac:dyDescent="0.15">
      <c r="B175" s="92" ph="1"/>
      <c r="F175" s="92" ph="1"/>
      <c r="K175" s="92" ph="1"/>
      <c r="O175" s="92" ph="1"/>
    </row>
    <row r="177" spans="2:15" ht="20.100000000000001" customHeight="1" x14ac:dyDescent="0.15">
      <c r="F177" s="92" ph="1"/>
      <c r="O177" s="92" ph="1"/>
    </row>
    <row r="179" spans="2:15" ht="20.100000000000001" customHeight="1" x14ac:dyDescent="0.15">
      <c r="B179" s="92" ph="1"/>
      <c r="K179" s="92" ph="1"/>
    </row>
    <row r="181" spans="2:15" ht="20.100000000000001" customHeight="1" x14ac:dyDescent="0.15">
      <c r="B181" s="92" ph="1"/>
      <c r="K181" s="92" ph="1"/>
    </row>
    <row r="183" spans="2:15" ht="20.100000000000001" customHeight="1" x14ac:dyDescent="0.15">
      <c r="B183" s="92" ph="1"/>
      <c r="K183" s="92" ph="1"/>
    </row>
    <row r="185" spans="2:15" ht="20.100000000000001" customHeight="1" x14ac:dyDescent="0.15">
      <c r="F185" s="92" ph="1"/>
      <c r="O185" s="92" ph="1"/>
    </row>
    <row r="187" spans="2:15" ht="20.100000000000001" customHeight="1" x14ac:dyDescent="0.15">
      <c r="B187" s="92" ph="1"/>
      <c r="K187" s="92" ph="1"/>
    </row>
    <row r="188" spans="2:15" ht="20.100000000000001" customHeight="1" x14ac:dyDescent="0.15">
      <c r="B188" s="92" ph="1"/>
      <c r="K188" s="92" ph="1"/>
    </row>
    <row r="191" spans="2:15" ht="20.100000000000001" customHeight="1" x14ac:dyDescent="0.15">
      <c r="B191" s="92" ph="1"/>
      <c r="F191" s="92" ph="1"/>
      <c r="K191" s="92" ph="1"/>
      <c r="O191" s="92" ph="1"/>
    </row>
    <row r="193" spans="2:15" ht="20.100000000000001" customHeight="1" x14ac:dyDescent="0.15">
      <c r="B193" s="92" ph="1"/>
      <c r="K193" s="92" ph="1"/>
    </row>
    <row r="195" spans="2:15" ht="20.100000000000001" customHeight="1" x14ac:dyDescent="0.15">
      <c r="B195" s="92" ph="1"/>
      <c r="K195" s="92" ph="1"/>
    </row>
    <row r="197" spans="2:15" ht="20.100000000000001" customHeight="1" x14ac:dyDescent="0.15">
      <c r="B197" s="92" ph="1"/>
      <c r="K197" s="92" ph="1"/>
    </row>
    <row r="199" spans="2:15" ht="20.100000000000001" customHeight="1" x14ac:dyDescent="0.15">
      <c r="B199" s="92" ph="1"/>
      <c r="F199" s="92" ph="1"/>
      <c r="K199" s="92" ph="1"/>
      <c r="O199" s="92" ph="1"/>
    </row>
    <row r="201" spans="2:15" ht="20.100000000000001" customHeight="1" x14ac:dyDescent="0.15">
      <c r="B201" s="92" ph="1"/>
      <c r="K201" s="92" ph="1"/>
    </row>
    <row r="203" spans="2:15" ht="20.100000000000001" customHeight="1" x14ac:dyDescent="0.15">
      <c r="B203" s="92" ph="1"/>
      <c r="K203" s="92" ph="1"/>
    </row>
    <row r="205" spans="2:15" ht="20.100000000000001" customHeight="1" x14ac:dyDescent="0.15">
      <c r="B205" s="92" ph="1"/>
      <c r="K205" s="92" ph="1"/>
    </row>
    <row r="207" spans="2:15" ht="20.100000000000001" customHeight="1" x14ac:dyDescent="0.15">
      <c r="B207" s="92" ph="1"/>
      <c r="F207" s="92" ph="1"/>
      <c r="K207" s="92" ph="1"/>
      <c r="O207" s="92" ph="1"/>
    </row>
    <row r="209" spans="2:15" ht="20.100000000000001" customHeight="1" x14ac:dyDescent="0.15">
      <c r="B209" s="92" ph="1"/>
      <c r="K209" s="92" ph="1"/>
    </row>
    <row r="210" spans="2:15" ht="20.100000000000001" customHeight="1" x14ac:dyDescent="0.15">
      <c r="B210" s="92" ph="1"/>
      <c r="K210" s="92" ph="1"/>
    </row>
    <row r="211" spans="2:15" ht="20.100000000000001" customHeight="1" x14ac:dyDescent="0.15">
      <c r="B211" s="92" ph="1"/>
      <c r="K211" s="92" ph="1"/>
    </row>
    <row r="213" spans="2:15" ht="20.100000000000001" customHeight="1" x14ac:dyDescent="0.15">
      <c r="B213" s="92" ph="1"/>
      <c r="K213" s="92" ph="1"/>
    </row>
    <row r="215" spans="2:15" ht="20.100000000000001" customHeight="1" x14ac:dyDescent="0.15">
      <c r="B215" s="92" ph="1"/>
      <c r="F215" s="92" ph="1"/>
      <c r="K215" s="92" ph="1"/>
      <c r="O215" s="92" ph="1"/>
    </row>
    <row r="217" spans="2:15" ht="20.100000000000001" customHeight="1" x14ac:dyDescent="0.15">
      <c r="B217" s="92" ph="1"/>
      <c r="K217" s="92" ph="1"/>
    </row>
    <row r="218" spans="2:15" ht="20.100000000000001" customHeight="1" x14ac:dyDescent="0.15">
      <c r="B218" s="92" ph="1"/>
      <c r="K218" s="92" ph="1"/>
    </row>
    <row r="219" spans="2:15" ht="20.100000000000001" customHeight="1" x14ac:dyDescent="0.15">
      <c r="B219" s="92" ph="1"/>
      <c r="K219" s="92" ph="1"/>
    </row>
    <row r="221" spans="2:15" ht="20.100000000000001" customHeight="1" x14ac:dyDescent="0.15">
      <c r="B221" s="92" ph="1"/>
      <c r="K221" s="92" ph="1"/>
    </row>
    <row r="223" spans="2:15" ht="20.100000000000001" customHeight="1" x14ac:dyDescent="0.15">
      <c r="B223" s="92" ph="1"/>
      <c r="F223" s="92" ph="1"/>
      <c r="K223" s="92" ph="1"/>
      <c r="O223" s="92" ph="1"/>
    </row>
    <row r="225" spans="2:15" ht="20.100000000000001" customHeight="1" x14ac:dyDescent="0.15">
      <c r="B225" s="92" ph="1"/>
      <c r="K225" s="92" ph="1"/>
    </row>
    <row r="226" spans="2:15" ht="20.100000000000001" customHeight="1" x14ac:dyDescent="0.15">
      <c r="B226" s="92" ph="1"/>
      <c r="K226" s="92" ph="1"/>
    </row>
    <row r="227" spans="2:15" ht="20.100000000000001" customHeight="1" x14ac:dyDescent="0.15">
      <c r="B227" s="92" ph="1"/>
      <c r="K227" s="92" ph="1"/>
    </row>
    <row r="229" spans="2:15" ht="20.100000000000001" customHeight="1" x14ac:dyDescent="0.15">
      <c r="B229" s="92" ph="1"/>
      <c r="K229" s="92" ph="1"/>
    </row>
    <row r="231" spans="2:15" ht="20.100000000000001" customHeight="1" x14ac:dyDescent="0.15">
      <c r="B231" s="92" ph="1"/>
      <c r="F231" s="92" ph="1"/>
      <c r="K231" s="92" ph="1"/>
      <c r="O231" s="92" ph="1"/>
    </row>
    <row r="233" spans="2:15" ht="20.100000000000001" customHeight="1" x14ac:dyDescent="0.15">
      <c r="B233" s="92" ph="1"/>
      <c r="K233" s="92" ph="1"/>
    </row>
    <row r="234" spans="2:15" ht="20.100000000000001" customHeight="1" x14ac:dyDescent="0.15">
      <c r="B234" s="92" ph="1"/>
      <c r="K234" s="92" ph="1"/>
    </row>
    <row r="235" spans="2:15" ht="20.100000000000001" customHeight="1" x14ac:dyDescent="0.15">
      <c r="B235" s="92" ph="1"/>
      <c r="K235" s="92" ph="1"/>
    </row>
    <row r="237" spans="2:15" ht="20.100000000000001" customHeight="1" x14ac:dyDescent="0.15">
      <c r="B237" s="92" ph="1"/>
      <c r="K237" s="92" ph="1"/>
    </row>
    <row r="238" spans="2:15" ht="20.100000000000001" customHeight="1" x14ac:dyDescent="0.15">
      <c r="B238" s="92" ph="1"/>
      <c r="K238" s="92" ph="1"/>
    </row>
    <row r="239" spans="2:15" ht="20.100000000000001" customHeight="1" x14ac:dyDescent="0.15">
      <c r="B239" s="92" ph="1"/>
      <c r="K239" s="92" ph="1"/>
    </row>
    <row r="241" spans="2:15" ht="20.100000000000001" customHeight="1" x14ac:dyDescent="0.15">
      <c r="B241" s="92" ph="1"/>
      <c r="F241" s="92" ph="1"/>
      <c r="K241" s="92" ph="1"/>
      <c r="O241" s="92" ph="1"/>
    </row>
    <row r="243" spans="2:15" ht="20.100000000000001" customHeight="1" x14ac:dyDescent="0.15">
      <c r="B243" s="92" ph="1"/>
      <c r="K243" s="92" ph="1"/>
    </row>
    <row r="244" spans="2:15" ht="20.100000000000001" customHeight="1" x14ac:dyDescent="0.15">
      <c r="B244" s="92" ph="1"/>
      <c r="K244" s="92" ph="1"/>
    </row>
    <row r="245" spans="2:15" ht="20.100000000000001" customHeight="1" x14ac:dyDescent="0.15">
      <c r="B245" s="92" ph="1"/>
      <c r="K245" s="92" ph="1"/>
    </row>
    <row r="247" spans="2:15" ht="20.100000000000001" customHeight="1" x14ac:dyDescent="0.15">
      <c r="B247" s="92" ph="1"/>
      <c r="K247" s="92" ph="1"/>
    </row>
    <row r="249" spans="2:15" ht="20.100000000000001" customHeight="1" x14ac:dyDescent="0.15">
      <c r="B249" s="92" ph="1"/>
      <c r="K249" s="92" ph="1"/>
    </row>
    <row r="250" spans="2:15" ht="20.100000000000001" customHeight="1" x14ac:dyDescent="0.15">
      <c r="B250" s="92" ph="1"/>
      <c r="K250" s="92" ph="1"/>
    </row>
    <row r="251" spans="2:15" ht="20.100000000000001" customHeight="1" x14ac:dyDescent="0.15">
      <c r="B251" s="92" ph="1"/>
      <c r="K251" s="92" ph="1"/>
    </row>
    <row r="253" spans="2:15" ht="20.100000000000001" customHeight="1" x14ac:dyDescent="0.15">
      <c r="B253" s="92" ph="1"/>
      <c r="F253" s="92" ph="1"/>
      <c r="K253" s="92" ph="1"/>
      <c r="O253" s="92" ph="1"/>
    </row>
    <row r="255" spans="2:15" ht="20.100000000000001" customHeight="1" x14ac:dyDescent="0.15">
      <c r="B255" s="92" ph="1"/>
      <c r="K255" s="92" ph="1"/>
    </row>
    <row r="256" spans="2:15" ht="20.100000000000001" customHeight="1" x14ac:dyDescent="0.15">
      <c r="B256" s="92" ph="1"/>
      <c r="K256" s="92" ph="1"/>
    </row>
    <row r="257" spans="2:15" ht="20.100000000000001" customHeight="1" x14ac:dyDescent="0.15">
      <c r="B257" s="92" ph="1"/>
      <c r="K257" s="92" ph="1"/>
    </row>
    <row r="259" spans="2:15" ht="20.100000000000001" customHeight="1" x14ac:dyDescent="0.15">
      <c r="B259" s="92" ph="1"/>
      <c r="K259" s="92" ph="1"/>
    </row>
    <row r="261" spans="2:15" ht="20.100000000000001" customHeight="1" x14ac:dyDescent="0.15">
      <c r="B261" s="92" ph="1"/>
      <c r="K261" s="92" ph="1"/>
    </row>
    <row r="262" spans="2:15" ht="20.100000000000001" customHeight="1" x14ac:dyDescent="0.15">
      <c r="B262" s="92" ph="1"/>
      <c r="K262" s="92" ph="1"/>
    </row>
    <row r="264" spans="2:15" ht="20.100000000000001" customHeight="1" x14ac:dyDescent="0.15">
      <c r="B264" s="92" ph="1"/>
      <c r="K264" s="92" ph="1"/>
    </row>
    <row r="265" spans="2:15" ht="20.100000000000001" customHeight="1" x14ac:dyDescent="0.15">
      <c r="B265" s="92" ph="1"/>
      <c r="K265" s="92" ph="1"/>
    </row>
    <row r="267" spans="2:15" ht="20.100000000000001" customHeight="1" x14ac:dyDescent="0.15">
      <c r="B267" s="92" ph="1"/>
      <c r="K267" s="92" ph="1"/>
    </row>
    <row r="268" spans="2:15" ht="20.100000000000001" customHeight="1" x14ac:dyDescent="0.15">
      <c r="B268" s="92" ph="1"/>
      <c r="K268" s="92" ph="1"/>
    </row>
    <row r="269" spans="2:15" ht="20.100000000000001" customHeight="1" x14ac:dyDescent="0.15">
      <c r="B269" s="92" ph="1"/>
      <c r="K269" s="92" ph="1"/>
    </row>
    <row r="271" spans="2:15" ht="20.100000000000001" customHeight="1" x14ac:dyDescent="0.15">
      <c r="B271" s="92" ph="1"/>
      <c r="F271" s="92" ph="1"/>
      <c r="K271" s="92" ph="1"/>
      <c r="O271" s="92" ph="1"/>
    </row>
    <row r="273" spans="2:15" ht="20.100000000000001" customHeight="1" x14ac:dyDescent="0.15">
      <c r="B273" s="92" ph="1"/>
      <c r="K273" s="92" ph="1"/>
    </row>
    <row r="274" spans="2:15" ht="20.100000000000001" customHeight="1" x14ac:dyDescent="0.15">
      <c r="B274" s="92" ph="1"/>
      <c r="K274" s="92" ph="1"/>
    </row>
    <row r="275" spans="2:15" ht="20.100000000000001" customHeight="1" x14ac:dyDescent="0.15">
      <c r="B275" s="92" ph="1"/>
      <c r="K275" s="92" ph="1"/>
    </row>
    <row r="277" spans="2:15" ht="20.100000000000001" customHeight="1" x14ac:dyDescent="0.15">
      <c r="B277" s="92" ph="1"/>
      <c r="K277" s="92" ph="1"/>
    </row>
    <row r="279" spans="2:15" ht="20.100000000000001" customHeight="1" x14ac:dyDescent="0.15">
      <c r="B279" s="92" ph="1"/>
      <c r="K279" s="92" ph="1"/>
    </row>
    <row r="280" spans="2:15" ht="20.100000000000001" customHeight="1" x14ac:dyDescent="0.15">
      <c r="B280" s="92" ph="1"/>
      <c r="K280" s="92" ph="1"/>
    </row>
    <row r="282" spans="2:15" ht="20.100000000000001" customHeight="1" x14ac:dyDescent="0.15">
      <c r="B282" s="92" ph="1"/>
      <c r="K282" s="92" ph="1"/>
    </row>
    <row r="283" spans="2:15" ht="20.100000000000001" customHeight="1" x14ac:dyDescent="0.15">
      <c r="B283" s="92" ph="1"/>
      <c r="K283" s="92" ph="1"/>
    </row>
    <row r="284" spans="2:15" ht="20.100000000000001" customHeight="1" x14ac:dyDescent="0.15">
      <c r="B284" s="92" ph="1"/>
      <c r="K284" s="92" ph="1"/>
    </row>
    <row r="286" spans="2:15" ht="20.100000000000001" customHeight="1" x14ac:dyDescent="0.15">
      <c r="B286" s="92" ph="1"/>
      <c r="F286" s="92" ph="1"/>
      <c r="K286" s="92" ph="1"/>
      <c r="O286" s="92" ph="1"/>
    </row>
    <row r="288" spans="2:15" ht="20.100000000000001" customHeight="1" x14ac:dyDescent="0.15">
      <c r="B288" s="92" ph="1"/>
      <c r="K288" s="92" ph="1"/>
    </row>
    <row r="289" spans="2:11" ht="20.100000000000001" customHeight="1" x14ac:dyDescent="0.15">
      <c r="B289" s="92" ph="1"/>
      <c r="K289" s="92" ph="1"/>
    </row>
    <row r="290" spans="2:11" ht="20.100000000000001" customHeight="1" x14ac:dyDescent="0.15">
      <c r="B290" s="92" ph="1"/>
      <c r="K290" s="92" ph="1"/>
    </row>
    <row r="292" spans="2:11" ht="20.100000000000001" customHeight="1" x14ac:dyDescent="0.15">
      <c r="B292" s="92" ph="1"/>
      <c r="K292" s="92" ph="1"/>
    </row>
    <row r="294" spans="2:11" ht="20.100000000000001" customHeight="1" x14ac:dyDescent="0.15">
      <c r="B294" s="92" ph="1"/>
      <c r="K294" s="92" ph="1"/>
    </row>
    <row r="295" spans="2:11" ht="20.100000000000001" customHeight="1" x14ac:dyDescent="0.15">
      <c r="B295" s="92" ph="1"/>
      <c r="K295" s="92" ph="1"/>
    </row>
    <row r="296" spans="2:11" ht="20.100000000000001" customHeight="1" x14ac:dyDescent="0.15">
      <c r="B296" s="92" ph="1"/>
      <c r="K296" s="92" ph="1"/>
    </row>
    <row r="297" spans="2:11" ht="20.100000000000001" customHeight="1" x14ac:dyDescent="0.15">
      <c r="B297" s="92" ph="1"/>
      <c r="K297" s="92" ph="1"/>
    </row>
    <row r="298" spans="2:11" ht="20.100000000000001" customHeight="1" x14ac:dyDescent="0.15">
      <c r="B298" s="92" ph="1"/>
      <c r="K298" s="92" ph="1"/>
    </row>
    <row r="299" spans="2:11" ht="20.100000000000001" customHeight="1" x14ac:dyDescent="0.15">
      <c r="B299" s="92" ph="1"/>
      <c r="K299" s="92" ph="1"/>
    </row>
    <row r="301" spans="2:11" ht="20.100000000000001" customHeight="1" x14ac:dyDescent="0.15">
      <c r="B301" s="92" ph="1"/>
      <c r="K301" s="92" ph="1"/>
    </row>
    <row r="303" spans="2:11" ht="20.100000000000001" customHeight="1" x14ac:dyDescent="0.15">
      <c r="B303" s="92" ph="1"/>
      <c r="K303" s="92" ph="1"/>
    </row>
    <row r="304" spans="2:11" ht="20.100000000000001" customHeight="1" x14ac:dyDescent="0.15">
      <c r="B304" s="92" ph="1"/>
      <c r="K304" s="92" ph="1"/>
    </row>
    <row r="305" spans="2:15" ht="20.100000000000001" customHeight="1" x14ac:dyDescent="0.15">
      <c r="B305" s="92" ph="1"/>
      <c r="K305" s="92" ph="1"/>
    </row>
    <row r="306" spans="2:15" ht="20.100000000000001" customHeight="1" x14ac:dyDescent="0.15">
      <c r="B306" s="92" ph="1"/>
      <c r="K306" s="92" ph="1"/>
    </row>
    <row r="307" spans="2:15" ht="20.100000000000001" customHeight="1" x14ac:dyDescent="0.15">
      <c r="B307" s="92" ph="1"/>
      <c r="K307" s="92" ph="1"/>
    </row>
    <row r="309" spans="2:15" ht="20.100000000000001" customHeight="1" x14ac:dyDescent="0.15">
      <c r="B309" s="92" ph="1"/>
      <c r="K309" s="92" ph="1"/>
    </row>
    <row r="310" spans="2:15" ht="20.100000000000001" customHeight="1" x14ac:dyDescent="0.15">
      <c r="B310" s="92" ph="1"/>
      <c r="K310" s="92" ph="1"/>
    </row>
    <row r="311" spans="2:15" ht="20.100000000000001" customHeight="1" x14ac:dyDescent="0.15">
      <c r="B311" s="92" ph="1"/>
      <c r="K311" s="92" ph="1"/>
    </row>
    <row r="313" spans="2:15" ht="20.100000000000001" customHeight="1" x14ac:dyDescent="0.15">
      <c r="B313" s="92" ph="1"/>
      <c r="F313" s="92" ph="1"/>
      <c r="K313" s="92" ph="1"/>
      <c r="O313" s="92" ph="1"/>
    </row>
    <row r="315" spans="2:15" ht="20.100000000000001" customHeight="1" x14ac:dyDescent="0.15">
      <c r="B315" s="92" ph="1"/>
      <c r="K315" s="92" ph="1"/>
    </row>
    <row r="316" spans="2:15" ht="20.100000000000001" customHeight="1" x14ac:dyDescent="0.15">
      <c r="B316" s="92" ph="1"/>
      <c r="K316" s="92" ph="1"/>
    </row>
    <row r="317" spans="2:15" ht="20.100000000000001" customHeight="1" x14ac:dyDescent="0.15">
      <c r="B317" s="92" ph="1"/>
      <c r="K317" s="92" ph="1"/>
    </row>
    <row r="319" spans="2:15" ht="20.100000000000001" customHeight="1" x14ac:dyDescent="0.15">
      <c r="B319" s="92" ph="1"/>
      <c r="K319" s="92" ph="1"/>
    </row>
    <row r="321" spans="2:15" ht="20.100000000000001" customHeight="1" x14ac:dyDescent="0.15">
      <c r="B321" s="92" ph="1"/>
      <c r="K321" s="92" ph="1"/>
    </row>
    <row r="322" spans="2:15" ht="20.100000000000001" customHeight="1" x14ac:dyDescent="0.15">
      <c r="B322" s="92" ph="1"/>
      <c r="K322" s="92" ph="1"/>
    </row>
    <row r="323" spans="2:15" ht="20.100000000000001" customHeight="1" x14ac:dyDescent="0.15">
      <c r="B323" s="92" ph="1"/>
      <c r="K323" s="92" ph="1"/>
    </row>
    <row r="325" spans="2:15" ht="20.100000000000001" customHeight="1" x14ac:dyDescent="0.15">
      <c r="B325" s="92" ph="1"/>
      <c r="F325" s="92" ph="1"/>
      <c r="K325" s="92" ph="1"/>
      <c r="O325" s="92" ph="1"/>
    </row>
    <row r="327" spans="2:15" ht="20.100000000000001" customHeight="1" x14ac:dyDescent="0.15">
      <c r="B327" s="92" ph="1"/>
      <c r="K327" s="92" ph="1"/>
    </row>
    <row r="328" spans="2:15" ht="20.100000000000001" customHeight="1" x14ac:dyDescent="0.15">
      <c r="B328" s="92" ph="1"/>
      <c r="K328" s="92" ph="1"/>
    </row>
    <row r="329" spans="2:15" ht="20.100000000000001" customHeight="1" x14ac:dyDescent="0.15">
      <c r="B329" s="92" ph="1"/>
      <c r="K329" s="92" ph="1"/>
    </row>
    <row r="331" spans="2:15" ht="20.100000000000001" customHeight="1" x14ac:dyDescent="0.15">
      <c r="B331" s="92" ph="1"/>
      <c r="K331" s="92" ph="1"/>
    </row>
    <row r="333" spans="2:15" ht="20.100000000000001" customHeight="1" x14ac:dyDescent="0.15">
      <c r="B333" s="92" ph="1"/>
      <c r="K333" s="92" ph="1"/>
    </row>
    <row r="334" spans="2:15" ht="20.100000000000001" customHeight="1" x14ac:dyDescent="0.15">
      <c r="B334" s="92" ph="1"/>
      <c r="K334" s="92" ph="1"/>
    </row>
    <row r="336" spans="2:15" ht="20.100000000000001" customHeight="1" x14ac:dyDescent="0.15">
      <c r="B336" s="92" ph="1"/>
      <c r="K336" s="92" ph="1"/>
    </row>
    <row r="337" spans="2:15" ht="20.100000000000001" customHeight="1" x14ac:dyDescent="0.15">
      <c r="B337" s="92" ph="1"/>
      <c r="K337" s="92" ph="1"/>
    </row>
    <row r="339" spans="2:15" ht="20.100000000000001" customHeight="1" x14ac:dyDescent="0.15">
      <c r="B339" s="92" ph="1"/>
      <c r="K339" s="92" ph="1"/>
    </row>
    <row r="340" spans="2:15" ht="20.100000000000001" customHeight="1" x14ac:dyDescent="0.15">
      <c r="B340" s="92" ph="1"/>
      <c r="K340" s="92" ph="1"/>
    </row>
    <row r="341" spans="2:15" ht="20.100000000000001" customHeight="1" x14ac:dyDescent="0.15">
      <c r="B341" s="92" ph="1"/>
      <c r="K341" s="92" ph="1"/>
    </row>
    <row r="343" spans="2:15" ht="20.100000000000001" customHeight="1" x14ac:dyDescent="0.15">
      <c r="B343" s="92" ph="1"/>
      <c r="F343" s="92" ph="1"/>
      <c r="K343" s="92" ph="1"/>
      <c r="O343" s="92" ph="1"/>
    </row>
    <row r="345" spans="2:15" ht="20.100000000000001" customHeight="1" x14ac:dyDescent="0.15">
      <c r="B345" s="92" ph="1"/>
      <c r="K345" s="92" ph="1"/>
    </row>
    <row r="346" spans="2:15" ht="20.100000000000001" customHeight="1" x14ac:dyDescent="0.15">
      <c r="B346" s="92" ph="1"/>
      <c r="K346" s="92" ph="1"/>
    </row>
    <row r="347" spans="2:15" ht="20.100000000000001" customHeight="1" x14ac:dyDescent="0.15">
      <c r="B347" s="92" ph="1"/>
      <c r="K347" s="92" ph="1"/>
    </row>
    <row r="349" spans="2:15" ht="20.100000000000001" customHeight="1" x14ac:dyDescent="0.15">
      <c r="B349" s="92" ph="1"/>
      <c r="K349" s="92" ph="1"/>
    </row>
    <row r="351" spans="2:15" ht="20.100000000000001" customHeight="1" x14ac:dyDescent="0.15">
      <c r="B351" s="92" ph="1"/>
      <c r="K351" s="92" ph="1"/>
    </row>
    <row r="352" spans="2:15" ht="20.100000000000001" customHeight="1" x14ac:dyDescent="0.15">
      <c r="B352" s="92" ph="1"/>
      <c r="K352" s="92" ph="1"/>
    </row>
    <row r="354" spans="2:15" ht="20.100000000000001" customHeight="1" x14ac:dyDescent="0.15">
      <c r="B354" s="92" ph="1"/>
      <c r="K354" s="92" ph="1"/>
    </row>
    <row r="355" spans="2:15" ht="20.100000000000001" customHeight="1" x14ac:dyDescent="0.15">
      <c r="B355" s="92" ph="1"/>
      <c r="K355" s="92" ph="1"/>
    </row>
    <row r="356" spans="2:15" ht="20.100000000000001" customHeight="1" x14ac:dyDescent="0.15">
      <c r="B356" s="92" ph="1"/>
      <c r="K356" s="92" ph="1"/>
    </row>
    <row r="358" spans="2:15" ht="20.100000000000001" customHeight="1" x14ac:dyDescent="0.15">
      <c r="B358" s="92" ph="1"/>
      <c r="F358" s="92" ph="1"/>
      <c r="K358" s="92" ph="1"/>
      <c r="O358" s="92" ph="1"/>
    </row>
    <row r="360" spans="2:15" ht="20.100000000000001" customHeight="1" x14ac:dyDescent="0.15">
      <c r="B360" s="92" ph="1"/>
      <c r="K360" s="92" ph="1"/>
    </row>
    <row r="361" spans="2:15" ht="20.100000000000001" customHeight="1" x14ac:dyDescent="0.15">
      <c r="B361" s="92" ph="1"/>
      <c r="K361" s="92" ph="1"/>
    </row>
    <row r="362" spans="2:15" ht="20.100000000000001" customHeight="1" x14ac:dyDescent="0.15">
      <c r="B362" s="92" ph="1"/>
      <c r="K362" s="92" ph="1"/>
    </row>
    <row r="364" spans="2:15" ht="20.100000000000001" customHeight="1" x14ac:dyDescent="0.15">
      <c r="B364" s="92" ph="1"/>
      <c r="K364" s="92" ph="1"/>
    </row>
    <row r="366" spans="2:15" ht="20.100000000000001" customHeight="1" x14ac:dyDescent="0.15">
      <c r="B366" s="92" ph="1"/>
      <c r="K366" s="92" ph="1"/>
    </row>
    <row r="367" spans="2:15" ht="20.100000000000001" customHeight="1" x14ac:dyDescent="0.15">
      <c r="B367" s="92" ph="1"/>
      <c r="K367" s="92" ph="1"/>
    </row>
    <row r="368" spans="2:15" ht="20.100000000000001" customHeight="1" x14ac:dyDescent="0.15">
      <c r="B368" s="92" ph="1"/>
      <c r="K368" s="92" ph="1"/>
    </row>
    <row r="369" spans="2:11" ht="20.100000000000001" customHeight="1" x14ac:dyDescent="0.15">
      <c r="B369" s="92" ph="1"/>
      <c r="K369" s="92" ph="1"/>
    </row>
    <row r="370" spans="2:11" ht="20.100000000000001" customHeight="1" x14ac:dyDescent="0.15">
      <c r="B370" s="92" ph="1"/>
      <c r="K370" s="92" ph="1"/>
    </row>
    <row r="371" spans="2:11" ht="20.100000000000001" customHeight="1" x14ac:dyDescent="0.15">
      <c r="B371" s="92" ph="1"/>
      <c r="K371" s="92" ph="1"/>
    </row>
    <row r="373" spans="2:11" ht="20.100000000000001" customHeight="1" x14ac:dyDescent="0.15">
      <c r="B373" s="92" ph="1"/>
      <c r="K373" s="92" ph="1"/>
    </row>
    <row r="375" spans="2:11" ht="20.100000000000001" customHeight="1" x14ac:dyDescent="0.15">
      <c r="B375" s="92" ph="1"/>
      <c r="K375" s="92" ph="1"/>
    </row>
    <row r="376" spans="2:11" ht="20.100000000000001" customHeight="1" x14ac:dyDescent="0.15">
      <c r="B376" s="92" ph="1"/>
      <c r="K376" s="92" ph="1"/>
    </row>
    <row r="377" spans="2:11" ht="20.100000000000001" customHeight="1" x14ac:dyDescent="0.15">
      <c r="B377" s="92" ph="1"/>
      <c r="K377" s="92" ph="1"/>
    </row>
    <row r="378" spans="2:11" ht="20.100000000000001" customHeight="1" x14ac:dyDescent="0.15">
      <c r="B378" s="92" ph="1"/>
      <c r="K378" s="92" ph="1"/>
    </row>
    <row r="379" spans="2:11" ht="20.100000000000001" customHeight="1" x14ac:dyDescent="0.15">
      <c r="B379" s="92" ph="1"/>
      <c r="K379" s="92" ph="1"/>
    </row>
  </sheetData>
  <sheetProtection formatCells="0" formatColumns="0" formatRows="0"/>
  <mergeCells count="233">
    <mergeCell ref="C142:E142"/>
    <mergeCell ref="G142:H142"/>
    <mergeCell ref="D146:E146"/>
    <mergeCell ref="G146:H146"/>
    <mergeCell ref="M22:N22"/>
    <mergeCell ref="O22:P22"/>
    <mergeCell ref="Q22:R22"/>
    <mergeCell ref="C22:H22"/>
    <mergeCell ref="D78:E78"/>
    <mergeCell ref="G78:H78"/>
    <mergeCell ref="C84:E84"/>
    <mergeCell ref="G84:H84"/>
    <mergeCell ref="D88:E88"/>
    <mergeCell ref="G88:H88"/>
    <mergeCell ref="C94:E94"/>
    <mergeCell ref="G94:H94"/>
    <mergeCell ref="D98:E98"/>
    <mergeCell ref="G98:H98"/>
    <mergeCell ref="C46:E46"/>
    <mergeCell ref="G46:H46"/>
    <mergeCell ref="D50:E50"/>
    <mergeCell ref="G50:H50"/>
    <mergeCell ref="C64:E64"/>
    <mergeCell ref="G64:H64"/>
    <mergeCell ref="H2:H3"/>
    <mergeCell ref="C3:G3"/>
    <mergeCell ref="C12:E12"/>
    <mergeCell ref="G12:H12"/>
    <mergeCell ref="C26:E26"/>
    <mergeCell ref="G26:H26"/>
    <mergeCell ref="G42:H42"/>
    <mergeCell ref="G30:H30"/>
    <mergeCell ref="D30:E30"/>
    <mergeCell ref="A4:B4"/>
    <mergeCell ref="C4:H4"/>
    <mergeCell ref="D16:H16"/>
    <mergeCell ref="D17:H17"/>
    <mergeCell ref="D18:H18"/>
    <mergeCell ref="D19:H19"/>
    <mergeCell ref="D20:E20"/>
    <mergeCell ref="G20:H20"/>
    <mergeCell ref="B19:B20"/>
    <mergeCell ref="A8:B8"/>
    <mergeCell ref="C8:H8"/>
    <mergeCell ref="A9:A22"/>
    <mergeCell ref="C9:G9"/>
    <mergeCell ref="C10:G10"/>
    <mergeCell ref="C11:F11"/>
    <mergeCell ref="C13:H13"/>
    <mergeCell ref="C14:H14"/>
    <mergeCell ref="D15:H15"/>
    <mergeCell ref="A5:B5"/>
    <mergeCell ref="A6:B6"/>
    <mergeCell ref="C6:H6"/>
    <mergeCell ref="A7:B7"/>
    <mergeCell ref="C7:H7"/>
    <mergeCell ref="A23:A32"/>
    <mergeCell ref="B29:B32"/>
    <mergeCell ref="D29:H29"/>
    <mergeCell ref="D31:E31"/>
    <mergeCell ref="G31:H31"/>
    <mergeCell ref="D32:E32"/>
    <mergeCell ref="G32:H32"/>
    <mergeCell ref="D21:E21"/>
    <mergeCell ref="G21:H21"/>
    <mergeCell ref="C23:H23"/>
    <mergeCell ref="C24:H24"/>
    <mergeCell ref="C25:H25"/>
    <mergeCell ref="C27:H27"/>
    <mergeCell ref="C28:H28"/>
    <mergeCell ref="A33:A42"/>
    <mergeCell ref="C33:H33"/>
    <mergeCell ref="C34:H34"/>
    <mergeCell ref="C35:H35"/>
    <mergeCell ref="C37:H37"/>
    <mergeCell ref="C38:H38"/>
    <mergeCell ref="B39:B42"/>
    <mergeCell ref="D39:H39"/>
    <mergeCell ref="A104:B104"/>
    <mergeCell ref="C104:H104"/>
    <mergeCell ref="D41:E41"/>
    <mergeCell ref="G41:H41"/>
    <mergeCell ref="D42:E42"/>
    <mergeCell ref="D68:E68"/>
    <mergeCell ref="G68:H68"/>
    <mergeCell ref="C74:E74"/>
    <mergeCell ref="G74:H74"/>
    <mergeCell ref="C36:E36"/>
    <mergeCell ref="G36:H36"/>
    <mergeCell ref="D40:E40"/>
    <mergeCell ref="G40:H40"/>
    <mergeCell ref="H54:H55"/>
    <mergeCell ref="C55:G55"/>
    <mergeCell ref="C66:H66"/>
    <mergeCell ref="A57:B57"/>
    <mergeCell ref="C57:H57"/>
    <mergeCell ref="A58:B58"/>
    <mergeCell ref="C58:H58"/>
    <mergeCell ref="C48:H48"/>
    <mergeCell ref="B49:B52"/>
    <mergeCell ref="D49:H49"/>
    <mergeCell ref="D51:E51"/>
    <mergeCell ref="G51:H51"/>
    <mergeCell ref="D52:E52"/>
    <mergeCell ref="G52:H52"/>
    <mergeCell ref="A56:B56"/>
    <mergeCell ref="C56:H56"/>
    <mergeCell ref="A43:A52"/>
    <mergeCell ref="C43:H43"/>
    <mergeCell ref="C44:H44"/>
    <mergeCell ref="C45:H45"/>
    <mergeCell ref="C47:H47"/>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D97:H97"/>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C112:E112"/>
    <mergeCell ref="G112:H112"/>
    <mergeCell ref="D116:E116"/>
    <mergeCell ref="G116:H116"/>
    <mergeCell ref="D115:H115"/>
    <mergeCell ref="D117:E117"/>
    <mergeCell ref="G117:H117"/>
    <mergeCell ref="D118:E118"/>
    <mergeCell ref="G118:H118"/>
    <mergeCell ref="C122:E122"/>
    <mergeCell ref="G122:H122"/>
    <mergeCell ref="D126:E126"/>
    <mergeCell ref="G126:H126"/>
    <mergeCell ref="A119:A128"/>
    <mergeCell ref="C119:H119"/>
    <mergeCell ref="C120:H120"/>
    <mergeCell ref="C121:H121"/>
    <mergeCell ref="C123:H123"/>
    <mergeCell ref="C124:H124"/>
    <mergeCell ref="B125:B128"/>
    <mergeCell ref="D125:H125"/>
    <mergeCell ref="D127:E127"/>
    <mergeCell ref="G127:H127"/>
    <mergeCell ref="D128:E128"/>
    <mergeCell ref="G128:H128"/>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s>
  <phoneticPr fontId="3"/>
  <conditionalFormatting sqref="H10">
    <cfRule type="beginsWith" dxfId="4" priority="1" operator="beginsWith" text="選択">
      <formula>LEFT(H10,LEN("選択"))="選択"</formula>
    </cfRule>
    <cfRule type="colorScale" priority="2">
      <colorScale>
        <cfvo type="min"/>
        <cfvo type="max"/>
        <color rgb="FFFF7128"/>
        <color rgb="FFFFEF9C"/>
      </colorScale>
    </cfRule>
  </conditionalFormatting>
  <dataValidations count="1">
    <dataValidation type="list" allowBlank="1" showInputMessage="1" showErrorMessage="1" sqref="H10" xr:uid="{00000000-0002-0000-0600-000000000000}">
      <formula1>$J$9:$J$20</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6FFCD"/>
    <pageSetUpPr fitToPage="1"/>
  </sheetPr>
  <dimension ref="B1:W21"/>
  <sheetViews>
    <sheetView showZeros="0" view="pageBreakPreview" zoomScale="75" zoomScaleNormal="100" zoomScaleSheetLayoutView="75" workbookViewId="0">
      <selection activeCell="C7" sqref="C7"/>
    </sheetView>
  </sheetViews>
  <sheetFormatPr defaultRowHeight="13.5" x14ac:dyDescent="0.15"/>
  <cols>
    <col min="1" max="1" width="1.75" customWidth="1"/>
    <col min="2" max="2" width="38" customWidth="1"/>
    <col min="3" max="15" width="6.625" customWidth="1"/>
    <col min="16" max="16" width="11.125" customWidth="1"/>
    <col min="17" max="17" width="55.625" customWidth="1"/>
    <col min="18" max="40" width="6.625" customWidth="1"/>
  </cols>
  <sheetData>
    <row r="1" spans="2:23" ht="17.25" x14ac:dyDescent="0.15">
      <c r="B1" s="110" t="s">
        <v>575</v>
      </c>
    </row>
    <row r="2" spans="2:23" ht="17.25" x14ac:dyDescent="0.15">
      <c r="B2" s="110"/>
    </row>
    <row r="3" spans="2:23" ht="21.75" customHeight="1" x14ac:dyDescent="0.15">
      <c r="B3" s="576" t="s">
        <v>590</v>
      </c>
      <c r="C3" s="576"/>
      <c r="D3" s="576"/>
      <c r="E3" s="576"/>
      <c r="F3" s="576"/>
      <c r="G3" s="576"/>
      <c r="H3" s="576"/>
      <c r="I3" s="576"/>
      <c r="J3" s="277"/>
      <c r="K3" s="277"/>
      <c r="L3" s="277"/>
      <c r="M3" s="334" t="s">
        <v>0</v>
      </c>
      <c r="N3" s="335"/>
    </row>
    <row r="4" spans="2:23" ht="21.75" customHeight="1" x14ac:dyDescent="0.15">
      <c r="B4" s="577" t="s">
        <v>589</v>
      </c>
      <c r="C4" s="577"/>
      <c r="D4" s="577"/>
      <c r="E4" s="577"/>
      <c r="F4" s="577"/>
      <c r="G4" s="577"/>
      <c r="H4" s="577"/>
      <c r="I4" s="577"/>
      <c r="J4" s="278"/>
      <c r="K4" s="278"/>
      <c r="L4" s="278"/>
      <c r="M4" s="332">
        <f>応募用紙1!O3</f>
        <v>0</v>
      </c>
      <c r="N4" s="333"/>
      <c r="P4" t="s">
        <v>573</v>
      </c>
    </row>
    <row r="5" spans="2:23" ht="19.5" customHeight="1" x14ac:dyDescent="0.15">
      <c r="B5" t="str">
        <f>表紙!D8</f>
        <v>・単独企業・団体での応募</v>
      </c>
      <c r="M5" s="332"/>
      <c r="N5" s="333"/>
      <c r="P5" s="574" t="str">
        <f>IF(P6="構成団体1",'応募用紙2 -3'!C5,"")</f>
        <v/>
      </c>
      <c r="Q5" s="575"/>
    </row>
    <row r="6" spans="2:23" ht="39.950000000000003" customHeight="1" x14ac:dyDescent="0.15">
      <c r="B6" s="274"/>
      <c r="C6" s="275" t="str">
        <f>IF(表紙!D$8="・共同企業体での応募",選択肢!B35,IF(表紙!D$8="・連名での応募",選択肢!C35,IF(表紙!D$8="・単独企業・団体での応募",選択肢!D35,"")))</f>
        <v>応募者</v>
      </c>
      <c r="D6" s="275" t="str">
        <f>IF(表紙!D$8="・共同企業体での応募",選択肢!B36,IF(表紙!D$8="・連名での応募",選択肢!C36,""))</f>
        <v/>
      </c>
      <c r="E6" s="275" t="str">
        <f>IF(表紙!D$8="・共同企業体での応募",選択肢!B37,IF(表紙!D$8="・連名での応募",選択肢!C37,""))</f>
        <v/>
      </c>
      <c r="F6" s="275" t="str">
        <f>IF(表紙!D$8="・共同企業体での応募",選択肢!B38,IF(表紙!D$8="・連名での応募",選択肢!C38,""))</f>
        <v/>
      </c>
      <c r="G6" s="275" t="str">
        <f>IF(表紙!D$8="・共同企業体での応募",選択肢!B39,IF(表紙!D$8="・連名での応募",選択肢!C39,""))</f>
        <v/>
      </c>
      <c r="H6" s="275" t="str">
        <f>IF(表紙!D$8="・共同企業体での応募",選択肢!B40,IF(表紙!D$8="・連名での応募",選択肢!C40,""))</f>
        <v/>
      </c>
      <c r="I6" s="275" t="str">
        <f>IF(表紙!D$8="・共同企業体での応募",選択肢!B41,IF(表紙!D$8="・連名での応募",選択肢!C41,""))</f>
        <v/>
      </c>
      <c r="J6" s="275" t="str">
        <f>IF(表紙!D$8="・共同企業体での応募",選択肢!B42,IF(表紙!D$8="・連名での応募",選択肢!C42,""))</f>
        <v/>
      </c>
      <c r="K6" s="275" t="str">
        <f>IF(表紙!D$8="・共同企業体での応募",選択肢!B43,IF(表紙!D$8="・連名での応募",選択肢!C43,""))</f>
        <v/>
      </c>
      <c r="L6" s="275" t="str">
        <f>IF(表紙!D$8="・共同企業体での応募",選択肢!B44,IF(表紙!D$8="・連名での応募",選択肢!C44,""))</f>
        <v/>
      </c>
      <c r="M6" s="275" t="str">
        <f>IF(表紙!D$8="・共同企業体での応募",選択肢!B45,IF(表紙!D$8="・連名での応募",選択肢!C45,""))</f>
        <v/>
      </c>
      <c r="N6" s="275" t="str">
        <f>IF(表紙!D$8="・共同企業体での応募",選択肢!B46,IF(表紙!D$8="・連名での応募",選択肢!C46,""))</f>
        <v/>
      </c>
      <c r="O6" s="271"/>
      <c r="P6" s="176" t="str">
        <f>IF(表紙!D$8="・共同企業体での応募",選択肢!B35,IF(表紙!D$8="・連名での応募",選択肢!C35,IF(表紙!D$8="・単独企業・団体での応募",選択肢!D35,"")))</f>
        <v>応募者</v>
      </c>
      <c r="Q6" s="265">
        <f>IF(P6="構成団体1",'応募用紙2 -3'!C6,IF(P6="連名者1",'応募用紙2 -2'!C$5,IF(P6="応募者",'応募用紙2 -1'!C$5,"")))</f>
        <v>0</v>
      </c>
      <c r="R6" s="270"/>
      <c r="W6" s="271"/>
    </row>
    <row r="7" spans="2:23" ht="39.950000000000003" customHeight="1" x14ac:dyDescent="0.15">
      <c r="B7" s="176" t="s">
        <v>547</v>
      </c>
      <c r="C7" s="178"/>
      <c r="D7" s="178"/>
      <c r="E7" s="178"/>
      <c r="F7" s="178"/>
      <c r="G7" s="178"/>
      <c r="H7" s="178"/>
      <c r="I7" s="178"/>
      <c r="J7" s="178"/>
      <c r="K7" s="178"/>
      <c r="L7" s="178"/>
      <c r="M7" s="178"/>
      <c r="N7" s="178"/>
      <c r="O7" s="271"/>
      <c r="P7" s="176" t="str">
        <f>IF(表紙!D$8="・共同企業体での応募",選択肢!B36,IF(表紙!D$8="・連名での応募",選択肢!C36,IF(表紙!D$8="・単独企業・団体での応募",選択肢!D36,"")))</f>
        <v>　</v>
      </c>
      <c r="Q7" s="265" t="str">
        <f>IF(P7="構成団体2",'応募用紙2 -3'!C7,IF(P7="連名者2",'応募用紙2 -2'!C6,IF(P7="応募者",'応募用紙2 -1'!C5,"")))</f>
        <v/>
      </c>
      <c r="W7" s="271"/>
    </row>
    <row r="8" spans="2:23" ht="39.950000000000003" customHeight="1" x14ac:dyDescent="0.15">
      <c r="B8" s="176" t="s">
        <v>495</v>
      </c>
      <c r="C8" s="178"/>
      <c r="D8" s="178"/>
      <c r="E8" s="178"/>
      <c r="F8" s="178"/>
      <c r="G8" s="178"/>
      <c r="H8" s="178"/>
      <c r="I8" s="178"/>
      <c r="J8" s="178"/>
      <c r="K8" s="178"/>
      <c r="L8" s="178"/>
      <c r="M8" s="178"/>
      <c r="N8" s="178"/>
      <c r="P8" s="176" t="str">
        <f>IF(表紙!D$8="・共同企業体での応募",選択肢!B37,IF(表紙!D$8="・連名での応募",選択肢!C37,IF(表紙!D$8="・単独企業・団体での応募",選択肢!D37,"")))</f>
        <v>　</v>
      </c>
      <c r="Q8" s="265" t="str">
        <f>IF(P8="構成団体3",'応募用紙2 -3'!C8,IF(P8="連名者3",'応募用紙2 -2'!C7,IF(P8="応募者",'応募用紙2 -1'!C6,"")))</f>
        <v/>
      </c>
      <c r="W8" s="271"/>
    </row>
    <row r="9" spans="2:23" ht="39.950000000000003" customHeight="1" x14ac:dyDescent="0.15">
      <c r="B9" s="176" t="s">
        <v>496</v>
      </c>
      <c r="C9" s="178"/>
      <c r="D9" s="178"/>
      <c r="E9" s="178"/>
      <c r="F9" s="178"/>
      <c r="G9" s="178"/>
      <c r="H9" s="178"/>
      <c r="I9" s="178"/>
      <c r="J9" s="178"/>
      <c r="K9" s="178"/>
      <c r="L9" s="178"/>
      <c r="M9" s="178"/>
      <c r="N9" s="178"/>
      <c r="P9" s="176" t="str">
        <f>IF(表紙!D$8="・共同企業体での応募",選択肢!B38,IF(表紙!D$8="・連名での応募",選択肢!C38,IF(表紙!D$8="・単独企業・団体での応募",選択肢!D38,"")))</f>
        <v>　</v>
      </c>
      <c r="Q9" s="265" t="str">
        <f>IF(P9="構成団体4",'応募用紙2 -3'!C57,IF(P9="連名者4",'応募用紙2 -2'!C8,IF(P9="応募者",'応募用紙2 -1'!C7,"")))</f>
        <v/>
      </c>
      <c r="W9" s="271"/>
    </row>
    <row r="10" spans="2:23" ht="39.950000000000003" customHeight="1" x14ac:dyDescent="0.15">
      <c r="B10" s="176" t="s">
        <v>497</v>
      </c>
      <c r="C10" s="178"/>
      <c r="D10" s="178"/>
      <c r="E10" s="178"/>
      <c r="F10" s="178"/>
      <c r="G10" s="178"/>
      <c r="H10" s="178"/>
      <c r="I10" s="178"/>
      <c r="J10" s="178"/>
      <c r="K10" s="178"/>
      <c r="L10" s="178"/>
      <c r="M10" s="178"/>
      <c r="N10" s="178"/>
      <c r="P10" s="176" t="str">
        <f>IF(表紙!D$8="・共同企業体での応募",選択肢!B39,IF(表紙!D$8="・連名での応募",選択肢!C39,IF(表紙!D$8="・単独企業・団体での応募",選択肢!D39,"")))</f>
        <v>　</v>
      </c>
      <c r="Q10" s="265" t="str">
        <f>IF(P10="構成団体5",'応募用紙2 -3'!C58,IF(P10="連名者5",'応募用紙2 -2'!C57,IF(P10="応募者",'応募用紙2 -1'!C8,"")))</f>
        <v/>
      </c>
      <c r="W10" s="271"/>
    </row>
    <row r="11" spans="2:23" ht="39.950000000000003" customHeight="1" x14ac:dyDescent="0.15">
      <c r="B11" s="176" t="s">
        <v>498</v>
      </c>
      <c r="C11" s="178"/>
      <c r="D11" s="178"/>
      <c r="E11" s="178"/>
      <c r="F11" s="178"/>
      <c r="G11" s="178"/>
      <c r="H11" s="178"/>
      <c r="I11" s="178"/>
      <c r="J11" s="178"/>
      <c r="K11" s="178"/>
      <c r="L11" s="178"/>
      <c r="M11" s="178"/>
      <c r="N11" s="178"/>
      <c r="P11" s="176" t="str">
        <f>IF(表紙!D$8="・共同企業体での応募",選択肢!B40,IF(表紙!D$8="・連名での応募",選択肢!C40,IF(表紙!D$8="・単独企業・団体での応募",選択肢!D40,"")))</f>
        <v>　</v>
      </c>
      <c r="Q11" s="265" t="str">
        <f>IF(P11="構成団体6",'応募用紙2 -3'!C59,IF(P11="連名者6",'応募用紙2 -2'!C58,IF(P11="応募者",'応募用紙2 -1'!C9,"")))</f>
        <v/>
      </c>
      <c r="W11" s="271"/>
    </row>
    <row r="12" spans="2:23" ht="39.950000000000003" customHeight="1" x14ac:dyDescent="0.15">
      <c r="B12" s="176" t="s">
        <v>499</v>
      </c>
      <c r="C12" s="178"/>
      <c r="D12" s="178"/>
      <c r="E12" s="178"/>
      <c r="F12" s="178"/>
      <c r="G12" s="178"/>
      <c r="H12" s="178"/>
      <c r="I12" s="178"/>
      <c r="J12" s="178"/>
      <c r="K12" s="178"/>
      <c r="L12" s="178"/>
      <c r="M12" s="178"/>
      <c r="N12" s="178"/>
      <c r="P12" s="176" t="str">
        <f>IF(表紙!D$8="・共同企業体での応募",選択肢!B41,IF(表紙!D$8="・連名での応募",選択肢!C41,IF(表紙!D$8="・単独企業・団体での応募",選択肢!D41,"")))</f>
        <v>　</v>
      </c>
      <c r="Q12" s="265" t="str">
        <f>IF(P12="構成団体7",'応募用紙2 -3'!C60,IF(P12="連名者7",'応募用紙2 -2'!C59,IF(P12="応募者",'応募用紙2 -1'!C10,"")))</f>
        <v/>
      </c>
      <c r="W12" s="271"/>
    </row>
    <row r="13" spans="2:23" ht="39.950000000000003" customHeight="1" x14ac:dyDescent="0.15">
      <c r="B13" s="176" t="s">
        <v>500</v>
      </c>
      <c r="C13" s="178"/>
      <c r="D13" s="178"/>
      <c r="E13" s="178"/>
      <c r="F13" s="178"/>
      <c r="G13" s="178"/>
      <c r="H13" s="178"/>
      <c r="I13" s="178"/>
      <c r="J13" s="178"/>
      <c r="K13" s="178"/>
      <c r="L13" s="178"/>
      <c r="M13" s="178"/>
      <c r="N13" s="178"/>
      <c r="P13" s="176" t="str">
        <f>IF(表紙!D$8="・共同企業体での応募",選択肢!B42,IF(表紙!D$8="・連名での応募",選択肢!C42,IF(表紙!D$8="・単独企業・団体での応募",選択肢!D42,"")))</f>
        <v>　</v>
      </c>
      <c r="Q13" s="265" t="str">
        <f>IF(P13="構成団体8",'応募用紙2 -3'!C105,IF(P13="連名者8",'応募用紙2 -2'!C60,IF(P13="応募者",'応募用紙2 -1'!C11,"")))</f>
        <v/>
      </c>
      <c r="W13" s="271"/>
    </row>
    <row r="14" spans="2:23" ht="39.950000000000003" customHeight="1" x14ac:dyDescent="0.15">
      <c r="B14" s="176" t="s">
        <v>501</v>
      </c>
      <c r="C14" s="178"/>
      <c r="D14" s="178"/>
      <c r="E14" s="178"/>
      <c r="F14" s="178"/>
      <c r="G14" s="178"/>
      <c r="H14" s="178"/>
      <c r="I14" s="178"/>
      <c r="J14" s="178"/>
      <c r="K14" s="178"/>
      <c r="L14" s="178"/>
      <c r="M14" s="178"/>
      <c r="N14" s="178"/>
      <c r="P14" s="176" t="str">
        <f>IF(表紙!D$8="・共同企業体での応募",選択肢!B43,IF(表紙!D$8="・連名での応募",選択肢!C43,IF(表紙!D$8="・単独企業・団体での応募",選択肢!D43,"")))</f>
        <v>　</v>
      </c>
      <c r="Q14" s="265" t="str">
        <f>IF(P14="構成団体9",'応募用紙2 -3'!C106,IF(P14="連名者9",'応募用紙2 -2'!C105,IF(P14="応募者",'応募用紙2 -1'!C12,"")))</f>
        <v/>
      </c>
      <c r="W14" s="271"/>
    </row>
    <row r="15" spans="2:23" ht="39.950000000000003" customHeight="1" x14ac:dyDescent="0.15">
      <c r="B15" s="176" t="s">
        <v>502</v>
      </c>
      <c r="C15" s="178"/>
      <c r="D15" s="178"/>
      <c r="E15" s="178"/>
      <c r="F15" s="178"/>
      <c r="G15" s="178"/>
      <c r="H15" s="178"/>
      <c r="I15" s="178"/>
      <c r="J15" s="178"/>
      <c r="K15" s="178"/>
      <c r="L15" s="178"/>
      <c r="M15" s="178"/>
      <c r="N15" s="178"/>
      <c r="P15" s="176" t="str">
        <f>IF(表紙!D$8="・共同企業体での応募",選択肢!B44,IF(表紙!D$8="・連名での応募",選択肢!C44,IF(表紙!D$8="・単独企業・団体での応募",選択肢!D44,"")))</f>
        <v>　</v>
      </c>
      <c r="Q15" s="265" t="str">
        <f>IF(P15="構成団体10",'応募用紙2 -3'!C107,IF(P15="連名者10",'応募用紙2 -2'!C106,IF(P15="応募者",'応募用紙2 -1'!C13,"")))</f>
        <v/>
      </c>
      <c r="W15" s="271"/>
    </row>
    <row r="16" spans="2:23" ht="39.950000000000003" customHeight="1" x14ac:dyDescent="0.15">
      <c r="B16" s="176" t="s">
        <v>503</v>
      </c>
      <c r="C16" s="178"/>
      <c r="D16" s="178"/>
      <c r="E16" s="178"/>
      <c r="F16" s="178"/>
      <c r="G16" s="178"/>
      <c r="H16" s="178"/>
      <c r="I16" s="178"/>
      <c r="J16" s="178"/>
      <c r="K16" s="178"/>
      <c r="L16" s="178"/>
      <c r="M16" s="178"/>
      <c r="N16" s="178"/>
      <c r="P16" s="176" t="str">
        <f>IF(表紙!D$8="・共同企業体での応募",選択肢!B45,IF(表紙!D$8="・連名での応募",選択肢!C45,IF(表紙!D$8="・単独企業・団体での応募",選択肢!D45,"")))</f>
        <v>　</v>
      </c>
      <c r="Q16" s="265" t="str">
        <f>IF(P16="構成団体11",'応募用紙2 -3'!C108,IF(P16="連名者11",'応募用紙2 -2'!C107,IF(P16="応募者",'応募用紙2 -1'!C14,"")))</f>
        <v/>
      </c>
      <c r="W16" s="271"/>
    </row>
    <row r="17" spans="3:23" ht="39.950000000000003" customHeight="1" x14ac:dyDescent="0.15">
      <c r="P17" s="176" t="str">
        <f>IF(表紙!D$8="・共同企業体での応募",選択肢!B46,IF(表紙!D$8="・連名での応募",選択肢!C46,IF(表紙!D$8="・単独企業・団体での応募",選択肢!D46,"")))</f>
        <v>　</v>
      </c>
      <c r="Q17" s="265" t="str">
        <f>IF(P17="構成団体2",'応募用紙2 -3'!C17,IF(P17="連名者12",'応募用紙2 -2'!C108,IF(P17="応募者",'応募用紙2 -1'!C15,"")))</f>
        <v/>
      </c>
      <c r="W17" s="271"/>
    </row>
    <row r="19" spans="3:23" x14ac:dyDescent="0.15">
      <c r="C19" s="271"/>
    </row>
    <row r="20" spans="3:23" x14ac:dyDescent="0.15">
      <c r="C20" s="271"/>
    </row>
    <row r="21" spans="3:23" x14ac:dyDescent="0.15">
      <c r="C21" s="271"/>
    </row>
  </sheetData>
  <mergeCells count="5">
    <mergeCell ref="P5:Q5"/>
    <mergeCell ref="B3:I3"/>
    <mergeCell ref="B4:I4"/>
    <mergeCell ref="M3:N3"/>
    <mergeCell ref="M4:N5"/>
  </mergeCells>
  <phoneticPr fontId="3"/>
  <conditionalFormatting sqref="B5">
    <cfRule type="containsText" dxfId="3" priority="3" operator="containsText" text="選択">
      <formula>NOT(ISERROR(SEARCH("選択",B5)))</formula>
    </cfRule>
  </conditionalFormatting>
  <conditionalFormatting sqref="P5:Q5">
    <cfRule type="cellIs" dxfId="2" priority="1" operator="equal">
      <formula>0</formula>
    </cfRule>
  </conditionalFormatting>
  <conditionalFormatting sqref="Q6:Q17">
    <cfRule type="cellIs" dxfId="1" priority="2" operator="equal">
      <formula>0</formula>
    </cfRule>
  </conditionalFormatting>
  <pageMargins left="0.70866141732283472" right="0.70866141732283472" top="0.74803149606299213" bottom="0.74803149606299213" header="0.31496062992125984" footer="0.31496062992125984"/>
  <pageSetup paperSize="9" scale="69"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選択肢!$M$29:$M$30</xm:f>
          </x14:formula1>
          <xm:sqref>C7:N16</xm:sqref>
        </x14:dataValidation>
        <x14:dataValidation type="list" allowBlank="1" showInputMessage="1" showErrorMessage="1" xr:uid="{00000000-0002-0000-0700-000001000000}">
          <x14:formula1>
            <xm:f>選択肢!$M$3:$M$23</xm:f>
          </x14:formula1>
          <xm:sqref>M4:N5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6FFCD"/>
  </sheetPr>
  <dimension ref="A1:M69"/>
  <sheetViews>
    <sheetView showZeros="0" view="pageBreakPreview" zoomScaleNormal="100" zoomScaleSheetLayoutView="100" workbookViewId="0">
      <selection activeCell="A4" sqref="A4:H4"/>
    </sheetView>
  </sheetViews>
  <sheetFormatPr defaultColWidth="8.875" defaultRowHeight="13.5" x14ac:dyDescent="0.15"/>
  <cols>
    <col min="1" max="1" width="2" customWidth="1"/>
    <col min="2" max="2" width="17.5" customWidth="1"/>
    <col min="3" max="3" width="14.5" customWidth="1"/>
    <col min="4" max="7" width="7.625" customWidth="1"/>
    <col min="8" max="9" width="13.25" customWidth="1"/>
    <col min="10" max="10" width="2" customWidth="1"/>
  </cols>
  <sheetData>
    <row r="1" spans="1:10" ht="24.6" customHeight="1" x14ac:dyDescent="0.15">
      <c r="A1" s="66" t="s">
        <v>468</v>
      </c>
      <c r="B1" s="66"/>
      <c r="C1" s="67"/>
      <c r="D1" s="67"/>
      <c r="E1" s="67"/>
      <c r="F1" s="67"/>
      <c r="G1" s="67"/>
      <c r="I1" s="642"/>
      <c r="J1" s="642"/>
    </row>
    <row r="2" spans="1:10" ht="24.6" customHeight="1" x14ac:dyDescent="0.15">
      <c r="A2" s="23" t="str">
        <f>応募用紙1!A3</f>
        <v>令和8年度　第42回都市公園等コンクール　『①設計部門』</v>
      </c>
      <c r="B2" s="23"/>
      <c r="C2" s="23"/>
      <c r="D2" s="23"/>
      <c r="E2" s="23"/>
      <c r="F2" s="23"/>
      <c r="G2" s="23"/>
      <c r="H2" s="63"/>
      <c r="I2" s="589" t="s">
        <v>0</v>
      </c>
      <c r="J2" s="590"/>
    </row>
    <row r="3" spans="1:10" ht="24.6" customHeight="1" x14ac:dyDescent="0.15">
      <c r="A3" s="653" t="s">
        <v>47</v>
      </c>
      <c r="B3" s="653"/>
      <c r="C3" s="653"/>
      <c r="D3" s="653"/>
      <c r="E3" s="653"/>
      <c r="F3" s="653"/>
      <c r="G3" s="653"/>
      <c r="H3" s="653"/>
      <c r="I3" s="591">
        <f>応募用紙1!O3</f>
        <v>0</v>
      </c>
      <c r="J3" s="592"/>
    </row>
    <row r="4" spans="1:10" ht="24.6" customHeight="1" x14ac:dyDescent="0.15">
      <c r="A4" s="652" t="str">
        <f>"応募団体："&amp;表紙!D12</f>
        <v>応募団体：0</v>
      </c>
      <c r="B4" s="652"/>
      <c r="C4" s="652"/>
      <c r="D4" s="652"/>
      <c r="E4" s="652"/>
      <c r="F4" s="652"/>
      <c r="G4" s="652"/>
      <c r="H4" s="652"/>
      <c r="I4" s="591"/>
      <c r="J4" s="592"/>
    </row>
    <row r="5" spans="1:10" ht="21.6" customHeight="1" x14ac:dyDescent="0.15">
      <c r="A5" s="654" t="str">
        <f>"作品名："&amp;表紙!D9</f>
        <v>作品名：(20字程度）</v>
      </c>
      <c r="B5" s="654"/>
      <c r="C5" s="654"/>
      <c r="D5" s="654"/>
      <c r="E5" s="654"/>
      <c r="F5" s="654"/>
      <c r="G5" s="654"/>
      <c r="H5" s="654"/>
      <c r="I5" s="591"/>
      <c r="J5" s="592"/>
    </row>
    <row r="6" spans="1:10" ht="12.75" customHeight="1" x14ac:dyDescent="0.15">
      <c r="A6" s="655"/>
      <c r="B6" s="656"/>
      <c r="C6" s="657"/>
      <c r="D6" s="657"/>
      <c r="E6" s="658"/>
      <c r="F6" s="659"/>
      <c r="G6" s="582"/>
      <c r="H6" s="582"/>
      <c r="I6" s="582"/>
      <c r="J6" s="660"/>
    </row>
    <row r="7" spans="1:10" ht="20.100000000000001" customHeight="1" x14ac:dyDescent="0.15">
      <c r="A7" s="661" t="s">
        <v>600</v>
      </c>
      <c r="B7" s="662"/>
      <c r="C7" s="663"/>
      <c r="D7" s="663"/>
      <c r="E7" s="664"/>
      <c r="F7" s="665"/>
      <c r="G7" s="666"/>
      <c r="H7" s="666"/>
      <c r="I7" s="666"/>
      <c r="J7" s="667"/>
    </row>
    <row r="8" spans="1:10" ht="20.100000000000001" customHeight="1" x14ac:dyDescent="0.15">
      <c r="A8" s="661" t="s">
        <v>601</v>
      </c>
      <c r="B8" s="662"/>
      <c r="C8" s="663"/>
      <c r="D8" s="663"/>
      <c r="E8" s="664"/>
      <c r="F8" s="665"/>
      <c r="G8" s="666"/>
      <c r="H8" s="666"/>
      <c r="I8" s="666"/>
      <c r="J8" s="667"/>
    </row>
    <row r="9" spans="1:10" ht="13.15" customHeight="1" x14ac:dyDescent="0.15">
      <c r="A9" s="72" t="s">
        <v>119</v>
      </c>
      <c r="B9" s="250"/>
      <c r="J9" s="69"/>
    </row>
    <row r="10" spans="1:10" ht="13.15" customHeight="1" x14ac:dyDescent="0.15">
      <c r="A10" s="68" t="s">
        <v>120</v>
      </c>
      <c r="B10" s="251"/>
      <c r="J10" s="69"/>
    </row>
    <row r="11" spans="1:10" s="32" customFormat="1" ht="13.15" customHeight="1" x14ac:dyDescent="0.15">
      <c r="A11" s="68" t="s">
        <v>111</v>
      </c>
      <c r="B11" s="251"/>
      <c r="C11"/>
      <c r="D11"/>
      <c r="E11"/>
      <c r="F11"/>
      <c r="G11"/>
      <c r="H11"/>
      <c r="I11"/>
      <c r="J11" s="69"/>
    </row>
    <row r="12" spans="1:10" s="32" customFormat="1" ht="13.15" customHeight="1" x14ac:dyDescent="0.15">
      <c r="A12" s="583" t="s">
        <v>489</v>
      </c>
      <c r="B12" s="578"/>
      <c r="C12" s="578"/>
      <c r="D12" s="578"/>
      <c r="E12" s="578"/>
      <c r="F12" s="578"/>
      <c r="G12" s="578"/>
      <c r="H12" s="578"/>
      <c r="I12" s="578"/>
      <c r="J12" s="584"/>
    </row>
    <row r="13" spans="1:10" s="32" customFormat="1" ht="20.100000000000001" customHeight="1" x14ac:dyDescent="0.15">
      <c r="A13" s="210"/>
      <c r="B13" s="235" t="s">
        <v>110</v>
      </c>
      <c r="C13" s="643" t="str">
        <f>表紙!D10</f>
        <v>（フリガナ）</v>
      </c>
      <c r="D13" s="644"/>
      <c r="E13" s="644"/>
      <c r="F13" s="644"/>
      <c r="G13" s="644"/>
      <c r="H13" s="644"/>
      <c r="I13" s="645"/>
      <c r="J13" s="196"/>
    </row>
    <row r="14" spans="1:10" s="32" customFormat="1" ht="20.100000000000001" customHeight="1" x14ac:dyDescent="0.15">
      <c r="A14" s="211"/>
      <c r="B14" s="256" t="s">
        <v>109</v>
      </c>
      <c r="C14" s="643" t="str">
        <f>表紙!D9</f>
        <v>(20字程度）</v>
      </c>
      <c r="D14" s="644"/>
      <c r="E14" s="644"/>
      <c r="F14" s="644"/>
      <c r="G14" s="644"/>
      <c r="H14" s="644"/>
      <c r="I14" s="645"/>
      <c r="J14" s="196"/>
    </row>
    <row r="15" spans="1:10" s="32" customFormat="1" ht="20.100000000000001" customHeight="1" x14ac:dyDescent="0.15">
      <c r="A15" s="212"/>
      <c r="B15" s="259" t="s">
        <v>429</v>
      </c>
      <c r="C15" s="260" t="str">
        <f>応募用紙1!D27</f>
        <v>選択</v>
      </c>
      <c r="D15" s="603">
        <f>応募用紙1!H27</f>
        <v>0</v>
      </c>
      <c r="E15" s="603"/>
      <c r="F15" s="603">
        <f>応募用紙1!J27</f>
        <v>0</v>
      </c>
      <c r="G15" s="603"/>
      <c r="H15" s="246">
        <f>応募用紙1!L27</f>
        <v>0</v>
      </c>
      <c r="I15" s="247"/>
      <c r="J15" s="196">
        <f>応募用紙1!N27</f>
        <v>0</v>
      </c>
    </row>
    <row r="16" spans="1:10" s="32" customFormat="1" ht="20.100000000000001" customHeight="1" x14ac:dyDescent="0.15">
      <c r="A16" s="212"/>
      <c r="B16" s="212"/>
      <c r="C16" s="249">
        <f>応募用紙1!P27</f>
        <v>0</v>
      </c>
      <c r="D16" s="604">
        <f>応募用紙1!D28</f>
        <v>0</v>
      </c>
      <c r="E16" s="604"/>
      <c r="F16" s="604">
        <f>応募用紙1!H28</f>
        <v>0</v>
      </c>
      <c r="G16" s="604"/>
      <c r="H16" s="248">
        <f>応募用紙1!J28</f>
        <v>0</v>
      </c>
      <c r="I16" s="196"/>
      <c r="J16" s="196">
        <f>応募用紙1!L28</f>
        <v>0</v>
      </c>
    </row>
    <row r="17" spans="1:12" s="32" customFormat="1" ht="20.100000000000001" customHeight="1" x14ac:dyDescent="0.15">
      <c r="A17" s="212"/>
      <c r="B17" s="212"/>
      <c r="C17" s="249">
        <f>応募用紙1!N28</f>
        <v>0</v>
      </c>
      <c r="D17" s="604">
        <f>応募用紙1!P28</f>
        <v>0</v>
      </c>
      <c r="E17" s="604"/>
      <c r="F17" s="604">
        <f>応募用紙1!D29</f>
        <v>0</v>
      </c>
      <c r="G17" s="604"/>
      <c r="H17" s="248">
        <f>応募用紙1!H29</f>
        <v>0</v>
      </c>
      <c r="I17" s="196"/>
      <c r="J17" s="196">
        <f>応募用紙1!J29</f>
        <v>0</v>
      </c>
    </row>
    <row r="18" spans="1:12" s="32" customFormat="1" ht="20.100000000000001" customHeight="1" x14ac:dyDescent="0.15">
      <c r="A18" s="212"/>
      <c r="B18" s="261" t="s">
        <v>367</v>
      </c>
      <c r="C18" s="646">
        <f>応募用紙1!C30</f>
        <v>0</v>
      </c>
      <c r="D18" s="647"/>
      <c r="E18" s="647"/>
      <c r="F18" s="647"/>
      <c r="G18" s="647"/>
      <c r="H18" s="647"/>
      <c r="I18" s="648"/>
      <c r="J18" s="240"/>
    </row>
    <row r="19" spans="1:12" s="32" customFormat="1" ht="20.100000000000001" customHeight="1" x14ac:dyDescent="0.15">
      <c r="A19" s="213"/>
      <c r="B19" s="257" t="s">
        <v>189</v>
      </c>
      <c r="C19" s="649" t="str">
        <f>応募用紙1!C7</f>
        <v>　面積(延長)：約    ha　(　　　　　ｍ)　 注：面積又は延長のどちらかを記載</v>
      </c>
      <c r="D19" s="650"/>
      <c r="E19" s="650"/>
      <c r="F19" s="650"/>
      <c r="G19" s="650"/>
      <c r="H19" s="650"/>
      <c r="I19" s="651"/>
      <c r="J19" s="241"/>
      <c r="L19"/>
    </row>
    <row r="20" spans="1:12" s="32" customFormat="1" ht="20.100000000000001" customHeight="1" x14ac:dyDescent="0.15">
      <c r="A20" s="211"/>
      <c r="B20" s="258" t="s">
        <v>185</v>
      </c>
      <c r="C20" s="599" t="str">
        <f>応募用紙1!C9&amp;応募用紙1!I9</f>
        <v>　対象公園(施設)の：　選択</v>
      </c>
      <c r="D20" s="600"/>
      <c r="E20" s="600"/>
      <c r="F20" s="600"/>
      <c r="G20" s="603" t="str">
        <f>応募用紙1!K9&amp;応募用紙1!O9</f>
        <v>新設 or ﾘﾆｭｰｱﾙ：選択</v>
      </c>
      <c r="H20" s="603"/>
      <c r="I20" s="607"/>
      <c r="J20" s="196"/>
    </row>
    <row r="21" spans="1:12" s="32" customFormat="1" ht="20.100000000000001" customHeight="1" x14ac:dyDescent="0.15">
      <c r="A21" s="214"/>
      <c r="B21" s="214"/>
      <c r="C21" s="608" t="str">
        <f>応募用紙1!C10&amp;応募用紙1!I10</f>
        <v>計画・設計内容：　選択</v>
      </c>
      <c r="D21" s="609"/>
      <c r="E21" s="609"/>
      <c r="F21" s="609"/>
      <c r="G21" s="609"/>
      <c r="H21" s="609"/>
      <c r="I21" s="610"/>
      <c r="J21" s="243"/>
    </row>
    <row r="22" spans="1:12" s="32" customFormat="1" ht="20.100000000000001" customHeight="1" x14ac:dyDescent="0.15">
      <c r="A22" s="215"/>
      <c r="B22" s="255" t="s">
        <v>188</v>
      </c>
      <c r="C22" s="579">
        <f>応募用紙1!E11</f>
        <v>0</v>
      </c>
      <c r="D22" s="580"/>
      <c r="E22" s="580"/>
      <c r="F22" s="580"/>
      <c r="G22" s="580"/>
      <c r="H22" s="580"/>
      <c r="I22" s="581"/>
      <c r="J22" s="196"/>
    </row>
    <row r="23" spans="1:12" s="32" customFormat="1" ht="20.100000000000001" customHeight="1" x14ac:dyDescent="0.15">
      <c r="A23" s="59"/>
      <c r="B23" s="582"/>
      <c r="C23" s="582"/>
      <c r="D23" s="582"/>
      <c r="E23" s="582"/>
      <c r="F23" s="582"/>
      <c r="G23" s="582"/>
      <c r="H23" s="582"/>
      <c r="I23" s="582"/>
      <c r="J23" s="242"/>
    </row>
    <row r="24" spans="1:12" s="32" customFormat="1" x14ac:dyDescent="0.15">
      <c r="A24" s="59"/>
      <c r="B24" s="578"/>
      <c r="C24" s="578"/>
      <c r="D24" s="578"/>
      <c r="E24" s="578"/>
      <c r="F24" s="578"/>
      <c r="G24" s="578"/>
      <c r="H24" s="578"/>
      <c r="I24" s="578"/>
      <c r="J24" s="61"/>
    </row>
    <row r="25" spans="1:12" s="32" customFormat="1" ht="14.1" customHeight="1" x14ac:dyDescent="0.15">
      <c r="A25" s="583" t="s">
        <v>85</v>
      </c>
      <c r="B25" s="578"/>
      <c r="C25" s="578"/>
      <c r="D25" s="578"/>
      <c r="E25" s="578"/>
      <c r="F25" s="578"/>
      <c r="G25" s="578"/>
      <c r="H25" s="578"/>
      <c r="I25" s="578"/>
      <c r="J25" s="584"/>
    </row>
    <row r="26" spans="1:12" s="32" customFormat="1" ht="14.1" customHeight="1" x14ac:dyDescent="0.15">
      <c r="A26" s="216"/>
      <c r="B26" s="252" t="s">
        <v>371</v>
      </c>
      <c r="C26" s="601" t="str">
        <f>応募用紙1!K12</f>
        <v>（西暦）　　年　　月～　　年　　月</v>
      </c>
      <c r="D26" s="601"/>
      <c r="E26" s="601"/>
      <c r="F26" s="601"/>
      <c r="G26" s="601"/>
      <c r="H26" s="601"/>
      <c r="I26" s="601"/>
      <c r="J26" s="602"/>
    </row>
    <row r="27" spans="1:12" s="32" customFormat="1" ht="14.1" customHeight="1" x14ac:dyDescent="0.15">
      <c r="A27" s="216"/>
      <c r="B27" s="252" t="s">
        <v>372</v>
      </c>
      <c r="C27" s="605" t="str">
        <f>応募用紙1!C8</f>
        <v>（西暦）　　年　　月</v>
      </c>
      <c r="D27" s="605"/>
      <c r="E27" s="605"/>
      <c r="F27" s="605"/>
      <c r="G27" s="605"/>
      <c r="H27" s="605"/>
      <c r="I27" s="605"/>
      <c r="J27" s="606"/>
    </row>
    <row r="28" spans="1:12" s="32" customFormat="1" ht="14.1" customHeight="1" x14ac:dyDescent="0.15">
      <c r="A28" s="583"/>
      <c r="B28" s="578"/>
      <c r="C28" s="578"/>
      <c r="D28" s="578"/>
      <c r="E28" s="578"/>
      <c r="F28" s="578"/>
      <c r="G28" s="578"/>
      <c r="H28" s="578"/>
      <c r="I28" s="578"/>
      <c r="J28" s="584"/>
    </row>
    <row r="29" spans="1:12" s="32" customFormat="1" ht="14.1" customHeight="1" x14ac:dyDescent="0.15">
      <c r="A29" s="50" t="s">
        <v>86</v>
      </c>
      <c r="B29" s="253"/>
      <c r="C29" s="60"/>
      <c r="D29" s="60"/>
      <c r="E29" s="60"/>
      <c r="F29" s="60"/>
      <c r="G29" s="60"/>
      <c r="H29" s="60"/>
      <c r="I29" s="60"/>
      <c r="J29" s="61"/>
    </row>
    <row r="30" spans="1:12" s="32" customFormat="1" ht="14.1" customHeight="1" x14ac:dyDescent="0.15">
      <c r="A30" s="216"/>
      <c r="B30" s="252" t="s">
        <v>374</v>
      </c>
      <c r="C30" s="266" t="str">
        <f>応募用紙1!E12</f>
        <v>　百万円</v>
      </c>
      <c r="D30" s="60"/>
      <c r="E30" s="60"/>
      <c r="F30" s="60"/>
      <c r="G30" s="60"/>
      <c r="H30" s="60"/>
      <c r="I30" s="60"/>
      <c r="J30" s="61"/>
    </row>
    <row r="31" spans="1:12" s="32" customFormat="1" ht="14.1" customHeight="1" x14ac:dyDescent="0.15">
      <c r="A31" s="59"/>
      <c r="B31" s="60"/>
      <c r="D31" s="60"/>
      <c r="E31" s="60"/>
      <c r="F31" s="60"/>
      <c r="G31" s="60"/>
      <c r="H31" s="60"/>
      <c r="I31" s="60"/>
      <c r="J31" s="61"/>
    </row>
    <row r="32" spans="1:12" s="32" customFormat="1" ht="14.1" customHeight="1" x14ac:dyDescent="0.15">
      <c r="A32" s="583" t="s">
        <v>513</v>
      </c>
      <c r="B32" s="578"/>
      <c r="C32" s="578"/>
      <c r="D32" s="578"/>
      <c r="E32" s="578"/>
      <c r="F32" s="578"/>
      <c r="G32" s="578"/>
      <c r="H32" s="578"/>
      <c r="I32" s="578"/>
      <c r="J32" s="584"/>
    </row>
    <row r="33" spans="1:13" s="32" customFormat="1" ht="31.5" customHeight="1" x14ac:dyDescent="0.15">
      <c r="A33" s="583" t="s">
        <v>514</v>
      </c>
      <c r="B33" s="578"/>
      <c r="C33" s="578"/>
      <c r="D33" s="578"/>
      <c r="E33" s="578"/>
      <c r="F33" s="578"/>
      <c r="G33" s="578"/>
      <c r="H33" s="578"/>
      <c r="I33" s="578"/>
      <c r="J33" s="584"/>
    </row>
    <row r="34" spans="1:13" s="32" customFormat="1" ht="18.75" customHeight="1" x14ac:dyDescent="0.15">
      <c r="A34" s="279"/>
      <c r="B34" s="280" t="s">
        <v>584</v>
      </c>
      <c r="C34" s="280" t="s">
        <v>585</v>
      </c>
      <c r="D34" s="60"/>
      <c r="E34" s="60"/>
      <c r="F34" s="60"/>
      <c r="G34" s="60"/>
      <c r="H34" s="60"/>
      <c r="I34" s="60"/>
      <c r="J34" s="61"/>
      <c r="L34" s="281" t="s">
        <v>586</v>
      </c>
      <c r="M34" s="281" t="s">
        <v>587</v>
      </c>
    </row>
    <row r="35" spans="1:13" s="32" customFormat="1" ht="9" customHeight="1" x14ac:dyDescent="0.15">
      <c r="A35" s="59"/>
      <c r="B35" s="60"/>
      <c r="C35" s="60"/>
      <c r="D35" s="60"/>
      <c r="E35" s="60"/>
      <c r="F35" s="60"/>
      <c r="G35" s="60"/>
      <c r="H35" s="60"/>
      <c r="I35" s="60"/>
      <c r="J35" s="61"/>
    </row>
    <row r="36" spans="1:13" s="32" customFormat="1" ht="20.100000000000001" customHeight="1" x14ac:dyDescent="0.15">
      <c r="A36" s="583" t="s">
        <v>592</v>
      </c>
      <c r="B36" s="578"/>
      <c r="C36" s="578" t="s">
        <v>593</v>
      </c>
      <c r="D36" s="578"/>
      <c r="E36" s="578"/>
      <c r="F36" s="578"/>
      <c r="G36" s="578"/>
      <c r="H36" s="578"/>
      <c r="I36" s="60"/>
      <c r="J36" s="61"/>
      <c r="L36"/>
    </row>
    <row r="37" spans="1:13" s="32" customFormat="1" ht="20.100000000000001" customHeight="1" x14ac:dyDescent="0.15">
      <c r="A37" s="583"/>
      <c r="B37" s="578"/>
      <c r="C37" s="578" t="s">
        <v>594</v>
      </c>
      <c r="D37" s="578"/>
      <c r="E37" s="578"/>
      <c r="F37" s="578"/>
      <c r="G37" s="578"/>
      <c r="H37" s="578"/>
      <c r="I37" s="60"/>
      <c r="J37" s="61"/>
    </row>
    <row r="38" spans="1:13" s="32" customFormat="1" ht="19.5" customHeight="1" x14ac:dyDescent="0.15">
      <c r="A38" s="597" t="s">
        <v>318</v>
      </c>
      <c r="B38" s="598"/>
      <c r="C38" s="598"/>
      <c r="D38" s="598"/>
      <c r="E38" s="598"/>
      <c r="F38" s="598"/>
      <c r="G38" s="598"/>
      <c r="H38" s="598"/>
      <c r="I38" s="598"/>
      <c r="J38" s="61"/>
    </row>
    <row r="39" spans="1:13" s="32" customFormat="1" ht="66" customHeight="1" x14ac:dyDescent="0.15">
      <c r="A39" s="594"/>
      <c r="B39" s="595"/>
      <c r="C39" s="595"/>
      <c r="D39" s="595"/>
      <c r="E39" s="595"/>
      <c r="F39" s="595"/>
      <c r="G39" s="595"/>
      <c r="H39" s="595"/>
      <c r="I39" s="595"/>
      <c r="J39" s="596"/>
    </row>
    <row r="40" spans="1:13" s="32" customFormat="1" ht="24.75" customHeight="1" x14ac:dyDescent="0.15">
      <c r="A40" s="66" t="s">
        <v>467</v>
      </c>
      <c r="B40" s="66"/>
      <c r="C40" s="67"/>
      <c r="D40" s="67"/>
      <c r="E40" s="67"/>
      <c r="F40" s="67"/>
      <c r="G40" s="67"/>
      <c r="H40"/>
      <c r="I40"/>
      <c r="J40" s="245"/>
    </row>
    <row r="41" spans="1:13" s="32" customFormat="1" ht="24.75" customHeight="1" x14ac:dyDescent="0.15">
      <c r="A41" s="66"/>
      <c r="B41" s="66"/>
      <c r="C41" s="67"/>
      <c r="D41" s="67"/>
      <c r="E41" s="67"/>
      <c r="F41" s="67"/>
      <c r="G41" s="67"/>
      <c r="H41"/>
      <c r="I41" s="589" t="s">
        <v>0</v>
      </c>
      <c r="J41" s="590"/>
    </row>
    <row r="42" spans="1:13" s="32" customFormat="1" ht="24.75" customHeight="1" x14ac:dyDescent="0.15">
      <c r="A42" s="593" t="str">
        <f>"作品名："&amp;表紙!D9</f>
        <v>作品名：(20字程度）</v>
      </c>
      <c r="B42" s="593"/>
      <c r="C42" s="593"/>
      <c r="D42" s="593"/>
      <c r="E42" s="593"/>
      <c r="F42" s="593"/>
      <c r="G42" s="593"/>
      <c r="H42" s="593"/>
      <c r="I42" s="591">
        <f>応募用紙1!O3</f>
        <v>0</v>
      </c>
      <c r="J42" s="592"/>
    </row>
    <row r="43" spans="1:13" s="32" customFormat="1" ht="24.75" customHeight="1" x14ac:dyDescent="0.15">
      <c r="A43" s="66"/>
      <c r="B43" s="66"/>
      <c r="C43" s="67"/>
      <c r="D43" s="67"/>
      <c r="E43" s="67"/>
      <c r="F43" s="67"/>
      <c r="G43" s="67"/>
      <c r="H43"/>
      <c r="I43" s="591"/>
      <c r="J43" s="592"/>
    </row>
    <row r="44" spans="1:13" ht="15.6" customHeight="1" x14ac:dyDescent="0.15">
      <c r="A44" s="634" t="s">
        <v>48</v>
      </c>
      <c r="B44" s="635"/>
      <c r="C44" s="614"/>
      <c r="D44" s="615"/>
      <c r="E44" s="615"/>
      <c r="F44" s="615"/>
      <c r="G44" s="615"/>
      <c r="H44" s="615"/>
      <c r="I44" s="615"/>
      <c r="J44" s="616"/>
    </row>
    <row r="45" spans="1:13" ht="15.6" customHeight="1" x14ac:dyDescent="0.15">
      <c r="A45" s="636"/>
      <c r="B45" s="637"/>
      <c r="C45" s="366"/>
      <c r="D45" s="367"/>
      <c r="E45" s="367"/>
      <c r="F45" s="367"/>
      <c r="G45" s="367"/>
      <c r="H45" s="367"/>
      <c r="I45" s="367"/>
      <c r="J45" s="368"/>
    </row>
    <row r="46" spans="1:13" ht="15.6" customHeight="1" x14ac:dyDescent="0.15">
      <c r="A46" s="638" t="s">
        <v>66</v>
      </c>
      <c r="B46" s="639"/>
      <c r="C46" s="614"/>
      <c r="D46" s="615"/>
      <c r="E46" s="615"/>
      <c r="F46" s="615"/>
      <c r="G46" s="615"/>
      <c r="H46" s="615"/>
      <c r="I46" s="615"/>
      <c r="J46" s="616"/>
    </row>
    <row r="47" spans="1:13" ht="15.6" customHeight="1" x14ac:dyDescent="0.15">
      <c r="A47" s="640"/>
      <c r="B47" s="641"/>
      <c r="C47" s="366"/>
      <c r="D47" s="367"/>
      <c r="E47" s="367"/>
      <c r="F47" s="367"/>
      <c r="G47" s="367"/>
      <c r="H47" s="367"/>
      <c r="I47" s="367"/>
      <c r="J47" s="368"/>
    </row>
    <row r="48" spans="1:13" ht="20.100000000000001" customHeight="1" x14ac:dyDescent="0.15">
      <c r="A48" s="585" t="s">
        <v>12</v>
      </c>
      <c r="B48" s="586"/>
      <c r="C48" s="614" t="s">
        <v>43</v>
      </c>
      <c r="D48" s="615"/>
      <c r="E48" s="615"/>
      <c r="F48" s="615"/>
      <c r="G48" s="615"/>
      <c r="H48" s="615"/>
      <c r="I48" s="615"/>
      <c r="J48" s="616"/>
    </row>
    <row r="49" spans="1:10" ht="20.100000000000001" customHeight="1" x14ac:dyDescent="0.15">
      <c r="A49" s="587"/>
      <c r="B49" s="588"/>
      <c r="C49" s="366"/>
      <c r="D49" s="367"/>
      <c r="E49" s="367"/>
      <c r="F49" s="367"/>
      <c r="G49" s="367"/>
      <c r="H49" s="367"/>
      <c r="I49" s="367"/>
      <c r="J49" s="368"/>
    </row>
    <row r="50" spans="1:10" ht="20.100000000000001" customHeight="1" x14ac:dyDescent="0.15">
      <c r="A50" s="585" t="s">
        <v>13</v>
      </c>
      <c r="B50" s="586"/>
      <c r="C50" s="56" t="s">
        <v>44</v>
      </c>
      <c r="D50" s="626"/>
      <c r="E50" s="626"/>
      <c r="F50" s="626"/>
      <c r="G50" s="626"/>
      <c r="H50" s="626"/>
      <c r="I50" s="626"/>
      <c r="J50" s="626"/>
    </row>
    <row r="51" spans="1:10" ht="20.100000000000001" customHeight="1" x14ac:dyDescent="0.15">
      <c r="A51" s="632"/>
      <c r="B51" s="633"/>
      <c r="C51" s="56" t="s">
        <v>45</v>
      </c>
      <c r="D51" s="626"/>
      <c r="E51" s="626"/>
      <c r="F51" s="626"/>
      <c r="G51" s="626"/>
      <c r="H51" s="626"/>
      <c r="I51" s="626"/>
      <c r="J51" s="626"/>
    </row>
    <row r="52" spans="1:10" ht="20.100000000000001" customHeight="1" x14ac:dyDescent="0.15">
      <c r="A52" s="587"/>
      <c r="B52" s="588"/>
      <c r="C52" s="56" t="s">
        <v>46</v>
      </c>
      <c r="D52" s="626"/>
      <c r="E52" s="626"/>
      <c r="F52" s="626"/>
      <c r="G52" s="626"/>
      <c r="H52" s="626"/>
      <c r="I52" s="626"/>
      <c r="J52" s="626"/>
    </row>
    <row r="53" spans="1:10" ht="9" customHeight="1" x14ac:dyDescent="0.15">
      <c r="A53" s="16"/>
      <c r="B53" s="254"/>
      <c r="C53" s="6"/>
      <c r="D53" s="6"/>
      <c r="E53" s="6"/>
      <c r="F53" s="6"/>
      <c r="G53" s="6"/>
      <c r="H53" s="6"/>
      <c r="I53" s="6"/>
      <c r="J53" s="17"/>
    </row>
    <row r="54" spans="1:10" ht="20.100000000000001" customHeight="1" x14ac:dyDescent="0.15">
      <c r="A54" s="18"/>
      <c r="B54" s="83"/>
      <c r="C54" s="5" t="s">
        <v>14</v>
      </c>
      <c r="D54" s="5"/>
      <c r="E54" s="5"/>
      <c r="F54" s="7"/>
      <c r="G54" s="7"/>
      <c r="H54" s="7"/>
      <c r="I54" s="7"/>
      <c r="J54" s="19"/>
    </row>
    <row r="55" spans="1:10" ht="20.100000000000001" customHeight="1" x14ac:dyDescent="0.15">
      <c r="A55" s="20"/>
      <c r="B55" s="7"/>
      <c r="C55" s="7"/>
      <c r="D55" s="7"/>
      <c r="E55" s="7"/>
      <c r="F55" s="5" t="s">
        <v>161</v>
      </c>
      <c r="G55" s="5"/>
      <c r="H55" s="7"/>
      <c r="I55" s="7"/>
      <c r="J55" s="19"/>
    </row>
    <row r="56" spans="1:10" ht="20.100000000000001" customHeight="1" x14ac:dyDescent="0.15">
      <c r="A56" s="20"/>
      <c r="B56" s="7"/>
      <c r="C56" s="36" t="s">
        <v>68</v>
      </c>
      <c r="D56" s="627"/>
      <c r="E56" s="627"/>
      <c r="F56" s="627"/>
      <c r="G56" s="627"/>
      <c r="H56" s="627"/>
      <c r="I56" s="239"/>
      <c r="J56" s="19"/>
    </row>
    <row r="57" spans="1:10" ht="20.100000000000001" customHeight="1" x14ac:dyDescent="0.15">
      <c r="A57" s="20"/>
      <c r="B57" s="7"/>
      <c r="C57" s="62" t="s">
        <v>67</v>
      </c>
      <c r="D57" s="631"/>
      <c r="E57" s="631"/>
      <c r="F57" s="631"/>
      <c r="G57" s="631"/>
      <c r="H57" s="631"/>
      <c r="I57" s="37"/>
      <c r="J57" s="19"/>
    </row>
    <row r="58" spans="1:10" ht="9" customHeight="1" x14ac:dyDescent="0.15">
      <c r="A58" s="21"/>
      <c r="B58" s="8"/>
      <c r="C58" s="8"/>
      <c r="D58" s="8"/>
      <c r="E58" s="8"/>
      <c r="F58" s="8"/>
      <c r="G58" s="8"/>
      <c r="H58" s="8"/>
      <c r="I58" s="8"/>
      <c r="J58" s="22"/>
    </row>
    <row r="59" spans="1:10" ht="9" customHeight="1" x14ac:dyDescent="0.15">
      <c r="A59" s="64"/>
      <c r="B59" s="24"/>
      <c r="C59" s="24"/>
      <c r="D59" s="24"/>
      <c r="E59" s="24"/>
      <c r="F59" s="24"/>
      <c r="G59" s="24"/>
      <c r="H59" s="24"/>
      <c r="I59" s="24"/>
      <c r="J59" s="65"/>
    </row>
    <row r="60" spans="1:10" ht="20.100000000000001" customHeight="1" x14ac:dyDescent="0.15">
      <c r="A60" s="628" t="s">
        <v>15</v>
      </c>
      <c r="B60" s="629"/>
      <c r="C60" s="629"/>
      <c r="D60" s="629"/>
      <c r="E60" s="629"/>
      <c r="F60" s="629"/>
      <c r="G60" s="629"/>
      <c r="H60" s="629"/>
      <c r="I60" s="629"/>
      <c r="J60" s="630"/>
    </row>
    <row r="61" spans="1:10" ht="17.45" customHeight="1" x14ac:dyDescent="0.15">
      <c r="A61" s="617"/>
      <c r="B61" s="618"/>
      <c r="C61" s="618"/>
      <c r="D61" s="618"/>
      <c r="E61" s="618"/>
      <c r="F61" s="618"/>
      <c r="G61" s="618"/>
      <c r="H61" s="618"/>
      <c r="I61" s="618"/>
      <c r="J61" s="619"/>
    </row>
    <row r="62" spans="1:10" ht="17.45" customHeight="1" x14ac:dyDescent="0.15">
      <c r="A62" s="620"/>
      <c r="B62" s="621"/>
      <c r="C62" s="621"/>
      <c r="D62" s="621"/>
      <c r="E62" s="621"/>
      <c r="F62" s="621"/>
      <c r="G62" s="621"/>
      <c r="H62" s="621"/>
      <c r="I62" s="621"/>
      <c r="J62" s="622"/>
    </row>
    <row r="63" spans="1:10" ht="17.45" customHeight="1" x14ac:dyDescent="0.15">
      <c r="A63" s="620"/>
      <c r="B63" s="621"/>
      <c r="C63" s="621"/>
      <c r="D63" s="621"/>
      <c r="E63" s="621"/>
      <c r="F63" s="621"/>
      <c r="G63" s="621"/>
      <c r="H63" s="621"/>
      <c r="I63" s="621"/>
      <c r="J63" s="622"/>
    </row>
    <row r="64" spans="1:10" ht="17.45" customHeight="1" x14ac:dyDescent="0.15">
      <c r="A64" s="620"/>
      <c r="B64" s="621"/>
      <c r="C64" s="621"/>
      <c r="D64" s="621"/>
      <c r="E64" s="621"/>
      <c r="F64" s="621"/>
      <c r="G64" s="621"/>
      <c r="H64" s="621"/>
      <c r="I64" s="621"/>
      <c r="J64" s="622"/>
    </row>
    <row r="65" spans="1:10" ht="17.45" customHeight="1" x14ac:dyDescent="0.15">
      <c r="A65" s="623"/>
      <c r="B65" s="624"/>
      <c r="C65" s="624"/>
      <c r="D65" s="624"/>
      <c r="E65" s="624"/>
      <c r="F65" s="624"/>
      <c r="G65" s="624"/>
      <c r="H65" s="624"/>
      <c r="I65" s="624"/>
      <c r="J65" s="625"/>
    </row>
    <row r="66" spans="1:10" ht="20.100000000000001" customHeight="1" x14ac:dyDescent="0.15">
      <c r="A66" s="583" t="s">
        <v>16</v>
      </c>
      <c r="B66" s="578"/>
      <c r="C66" s="578"/>
      <c r="D66" s="578"/>
      <c r="E66" s="578"/>
      <c r="F66" s="578"/>
      <c r="G66" s="578"/>
      <c r="H66" s="578"/>
      <c r="I66" s="578"/>
      <c r="J66" s="584"/>
    </row>
    <row r="67" spans="1:10" ht="20.100000000000001" customHeight="1" x14ac:dyDescent="0.15">
      <c r="A67" s="611" t="s">
        <v>42</v>
      </c>
      <c r="B67" s="612"/>
      <c r="C67" s="612"/>
      <c r="D67" s="612"/>
      <c r="E67" s="612"/>
      <c r="F67" s="612"/>
      <c r="G67" s="612"/>
      <c r="H67" s="612"/>
      <c r="I67" s="612"/>
      <c r="J67" s="613"/>
    </row>
    <row r="68" spans="1:10" ht="13.15" customHeight="1" x14ac:dyDescent="0.15"/>
    <row r="69" spans="1:10" ht="13.15" customHeight="1" x14ac:dyDescent="0.15"/>
  </sheetData>
  <mergeCells count="58">
    <mergeCell ref="I2:J2"/>
    <mergeCell ref="I1:J1"/>
    <mergeCell ref="C14:I14"/>
    <mergeCell ref="C18:I18"/>
    <mergeCell ref="C19:I19"/>
    <mergeCell ref="C13:I13"/>
    <mergeCell ref="A4:H4"/>
    <mergeCell ref="A3:H3"/>
    <mergeCell ref="A5:H5"/>
    <mergeCell ref="A6:J6"/>
    <mergeCell ref="I3:J5"/>
    <mergeCell ref="F17:G17"/>
    <mergeCell ref="A7:J7"/>
    <mergeCell ref="A8:J8"/>
    <mergeCell ref="A12:J12"/>
    <mergeCell ref="A67:J67"/>
    <mergeCell ref="A32:J32"/>
    <mergeCell ref="A66:J66"/>
    <mergeCell ref="C44:J45"/>
    <mergeCell ref="A61:J65"/>
    <mergeCell ref="D50:J50"/>
    <mergeCell ref="D51:J51"/>
    <mergeCell ref="D56:H56"/>
    <mergeCell ref="A60:J60"/>
    <mergeCell ref="D52:J52"/>
    <mergeCell ref="D57:H57"/>
    <mergeCell ref="C48:J48"/>
    <mergeCell ref="C46:J47"/>
    <mergeCell ref="A50:B52"/>
    <mergeCell ref="A44:B45"/>
    <mergeCell ref="A46:B47"/>
    <mergeCell ref="A28:J28"/>
    <mergeCell ref="C20:F20"/>
    <mergeCell ref="C26:J26"/>
    <mergeCell ref="D15:E15"/>
    <mergeCell ref="F15:G15"/>
    <mergeCell ref="D16:E16"/>
    <mergeCell ref="F16:G16"/>
    <mergeCell ref="D17:E17"/>
    <mergeCell ref="C27:J27"/>
    <mergeCell ref="G20:I20"/>
    <mergeCell ref="C21:I21"/>
    <mergeCell ref="C36:H36"/>
    <mergeCell ref="C37:H37"/>
    <mergeCell ref="C49:J49"/>
    <mergeCell ref="C22:I22"/>
    <mergeCell ref="B23:I23"/>
    <mergeCell ref="B24:I24"/>
    <mergeCell ref="A25:J25"/>
    <mergeCell ref="A36:B36"/>
    <mergeCell ref="A33:J33"/>
    <mergeCell ref="A48:B49"/>
    <mergeCell ref="I41:J41"/>
    <mergeCell ref="I42:J43"/>
    <mergeCell ref="A42:H42"/>
    <mergeCell ref="A39:J39"/>
    <mergeCell ref="A38:I38"/>
    <mergeCell ref="A37:B37"/>
  </mergeCells>
  <phoneticPr fontId="3"/>
  <printOptions horizontalCentered="1"/>
  <pageMargins left="0.74803149606299213" right="0.74803149606299213" top="0.98425196850393704" bottom="0.98425196850393704" header="0.51181102362204722" footer="0.51181102362204722"/>
  <pageSetup paperSize="9" scale="92" orientation="portrait" r:id="rId1"/>
  <headerFooter alignWithMargins="0"/>
  <rowBreaks count="1" manualBreakCount="1">
    <brk id="3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応募資料作成要領</vt:lpstr>
      <vt:lpstr>審査のポイント_別紙1</vt:lpstr>
      <vt:lpstr>応募形態</vt:lpstr>
      <vt:lpstr>応募用紙1</vt:lpstr>
      <vt:lpstr>応募用紙2 -1</vt:lpstr>
      <vt:lpstr>応募用紙2 -2</vt:lpstr>
      <vt:lpstr>応募用紙2 -3</vt:lpstr>
      <vt:lpstr>応募用紙２-4</vt:lpstr>
      <vt:lpstr>応募用紙3</vt:lpstr>
      <vt:lpstr>応募用紙4</vt:lpstr>
      <vt:lpstr>表紙</vt:lpstr>
      <vt:lpstr>審査表</vt:lpstr>
      <vt:lpstr>応募団体まとめ</vt:lpstr>
      <vt:lpstr>選択肢</vt:lpstr>
      <vt:lpstr>予備</vt:lpstr>
      <vt:lpstr>応募形態!Print_Area</vt:lpstr>
      <vt:lpstr>応募資料作成要領!Print_Area</vt:lpstr>
      <vt:lpstr>応募用紙1!Print_Area</vt:lpstr>
      <vt:lpstr>'応募用紙2 -1'!Print_Area</vt:lpstr>
      <vt:lpstr>'応募用紙2 -2'!Print_Area</vt:lpstr>
      <vt:lpstr>'応募用紙2 -3'!Print_Area</vt:lpstr>
      <vt:lpstr>'応募用紙２-4'!Print_Area</vt:lpstr>
      <vt:lpstr>応募用紙3!Print_Area</vt:lpstr>
      <vt:lpstr>応募用紙4!Print_Area</vt:lpstr>
      <vt:lpstr>表紙!Print_Area</vt:lpstr>
      <vt:lpstr>予備!Print_Area</vt:lpstr>
    </vt:vector>
  </TitlesOfParts>
  <Company>一般社団法人日本公園緑地協会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kikaku1153</dc:creator>
  <cp:lastModifiedBy>多田 啓哉</cp:lastModifiedBy>
  <cp:lastPrinted>2026-03-31T10:14:01Z</cp:lastPrinted>
  <dcterms:created xsi:type="dcterms:W3CDTF">2013-04-04T09:34:02Z</dcterms:created>
  <dcterms:modified xsi:type="dcterms:W3CDTF">2026-04-13T02:50:19Z</dcterms:modified>
</cp:coreProperties>
</file>